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95" documentId="13_ncr:1_{F6CB121F-512D-4AA6-A0C1-0FB36C537598}" xr6:coauthVersionLast="47" xr6:coauthVersionMax="47" xr10:uidLastSave="{508838F1-C610-4811-9892-165D6DC782B4}"/>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<sst xmlns="http://schemas.openxmlformats.org/spreadsheetml/2006/main" count="180281" uniqueCount="39125">
  <si>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</si>
  <si>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</si>
  <si>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</si>
  <si>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</si>
  <si>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</si>
  <si>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</si>
  <si>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</si>
  <si>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</si>
  <si>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</si>
  <si>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</si>
  <si>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</si>
  <si>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</si>
  <si>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</si>
  <si>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</si>
  <si>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</si>
  <si>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</si>
  <si>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</si>
  <si>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</si>
  <si>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</si>
  <si>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</si>
  <si>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</si>
  <si>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</si>
  <si>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</si>
  <si>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</si>
  <si>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</si>
  <si>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</si>
  <si>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</si>
  <si>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</si>
  <si>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</si>
  <si>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</si>
  <si>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</si>
  <si>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</si>
  <si>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</si>
  <si>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</si>
  <si>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</si>
  <si>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</si>
  <si>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</si>
  <si>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</si>
  <si>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</si>
  <si>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</si>
  <si>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</si>
  <si>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</si>
  <si>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</si>
  <si>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</si>
  <si>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</si>
  <si>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</si>
  <si>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</si>
  <si>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</si>
  <si>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</si>
  <si>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</si>
  <si>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</si>
  <si>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</si>
  <si>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</si>
  <si>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</si>
  <si>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</si>
  <si>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</si>
  <si>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</si>
  <si>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</si>
  <si>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</si>
  <si>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</si>
  <si>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</si>
  <si>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</si>
  <si>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</si>
  <si>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</si>
  <si>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</si>
  <si>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</si>
  <si>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</si>
  <si>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</si>
  <si>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</si>
  <si>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</si>
  <si>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</si>
  <si>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</si>
  <si>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</si>
  <si>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</si>
  <si>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</si>
  <si>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</si>
  <si>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</si>
  <si>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</si>
  <si>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</si>
  <si>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</si>
  <si>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</si>
  <si>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</si>
  <si>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</si>
  <si>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</si>
  <si>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</si>
  <si>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</si>
  <si>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</si>
  <si>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</si>
  <si>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</si>
  <si>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</si>
  <si>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</si>
  <si>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</si>
  <si>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</si>
  <si>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</si>
  <si>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</si>
  <si>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</si>
  <si>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</si>
  <si>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</si>
  <si>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</si>
  <si>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</si>
  <si>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</si>
  <si>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</si>
  <si>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</si>
  <si>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</si>
  <si>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</si>
  <si>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</si>
  <si>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</si>
  <si>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</si>
  <si>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</si>
  <si>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</si>
  <si>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</si>
  <si>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</si>
  <si>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</si>
  <si>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</si>
  <si>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</si>
  <si>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</si>
  <si>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</si>
  <si>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</si>
  <si>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</si>
  <si>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</si>
  <si>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</si>
  <si>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</si>
  <si>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</si>
  <si>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</si>
  <si>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</si>
  <si>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</si>
  <si>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</si>
  <si>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</si>
  <si>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</si>
  <si>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</si>
  <si>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</si>
  <si>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</si>
  <si>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</si>
  <si>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</si>
  <si>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</si>
  <si>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</si>
  <si>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</si>
  <si>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</si>
  <si>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</si>
  <si>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</si>
  <si>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</si>
  <si>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</si>
  <si>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</si>
  <si>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</si>
  <si>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</si>
  <si>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</si>
  <si>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</si>
  <si>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</si>
  <si>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</si>
  <si>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</si>
  <si>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</si>
  <si>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</si>
  <si>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</si>
  <si>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</si>
  <si>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</si>
  <si>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</si>
  <si>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</si>
  <si>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</si>
  <si>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</si>
  <si>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</si>
  <si>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</si>
  <si>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</si>
  <si>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</si>
  <si>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</si>
  <si>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</si>
  <si>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</si>
  <si>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</si>
  <si>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</si>
  <si>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</si>
  <si>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</si>
  <si>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</si>
  <si>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</si>
  <si>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</si>
  <si>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</si>
  <si>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</si>
  <si>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</si>
  <si>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</si>
  <si>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</si>
  <si>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</si>
  <si>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</si>
  <si>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</si>
  <si>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</si>
  <si>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</si>
  <si>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</si>
  <si>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</si>
  <si>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</si>
  <si>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</si>
  <si>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</si>
  <si>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</si>
  <si>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</si>
  <si>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</si>
  <si>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</si>
  <si>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</si>
  <si>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</si>
  <si>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</si>
  <si>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</si>
  <si>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</si>
  <si>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</si>
  <si>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</si>
  <si>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</si>
  <si>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</si>
  <si>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</si>
  <si>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</si>
  <si>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</si>
  <si>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</si>
  <si>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</si>
  <si>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</si>
  <si>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</si>
  <si>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</si>
  <si>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</si>
  <si>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</si>
  <si>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</si>
  <si>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</si>
  <si>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</si>
  <si>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</si>
  <si>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</si>
  <si>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</si>
  <si>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</si>
  <si>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</si>
  <si>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</si>
  <si>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</si>
  <si>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</si>
  <si>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</si>
  <si>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</si>
  <si>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</si>
  <si>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</si>
  <si>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</si>
  <si>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</si>
  <si>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</si>
  <si>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</si>
  <si>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</si>
  <si>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</si>
  <si>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</si>
  <si>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</si>
  <si>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</si>
  <si>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</si>
  <si>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</si>
  <si>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</si>
  <si>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</si>
  <si>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</si>
  <si>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</si>
  <si>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</si>
  <si>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</si>
  <si>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</si>
  <si>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</si>
  <si>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</si>
  <si>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</si>
  <si>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</si>
  <si>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</si>
  <si>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</si>
  <si>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</si>
  <si>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</si>
  <si>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</si>
  <si>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</si>
  <si>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</si>
  <si>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</si>
  <si>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</si>
  <si>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</si>
  <si>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</si>
  <si>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</si>
  <si>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</si>
  <si>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</si>
  <si>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</si>
  <si>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</si>
  <si>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</si>
  <si>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</si>
  <si>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</si>
  <si>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</si>
  <si>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</si>
  <si>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</si>
  <si>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</si>
  <si>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</si>
  <si>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</si>
  <si>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</si>
  <si>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</si>
  <si>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</si>
  <si>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</si>
  <si>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</si>
  <si>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</si>
  <si>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</si>
  <si>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</si>
  <si>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</si>
  <si>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</si>
  <si>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</si>
  <si>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</si>
  <si>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</si>
  <si>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</si>
  <si>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</si>
  <si>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</si>
  <si>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</si>
  <si>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</si>
  <si>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</si>
  <si>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</si>
  <si>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</si>
  <si>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</si>
  <si>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</si>
  <si>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</si>
  <si>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</si>
  <si>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</si>
  <si>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</si>
  <si>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</si>
  <si>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</si>
  <si>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</si>
  <si>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</si>
  <si>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</si>
  <si>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</si>
  <si>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</si>
  <si>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</si>
  <si>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</si>
  <si>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</si>
  <si>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</si>
  <si>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</si>
  <si>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</si>
  <si>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</si>
  <si>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</si>
  <si>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</si>
  <si>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</si>
  <si>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</si>
  <si>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</si>
  <si>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</si>
  <si>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</si>
  <si>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</si>
  <si>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</si>
  <si>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</si>
  <si>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</si>
  <si>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</si>
  <si>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</si>
  <si>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</si>
  <si>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</si>
  <si>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</si>
  <si>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</si>
  <si>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</si>
  <si>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</si>
  <si>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</si>
  <si>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</si>
  <si>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</si>
  <si>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</si>
  <si>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</si>
  <si>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</si>
  <si>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</si>
  <si>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</si>
  <si>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</si>
  <si>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</si>
  <si>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</si>
  <si>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</si>
  <si>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</si>
  <si>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</si>
  <si>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</si>
  <si>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</si>
  <si>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</si>
  <si>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</si>
  <si>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</si>
  <si>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</si>
  <si>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</si>
  <si>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</si>
  <si>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</si>
  <si>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</si>
  <si>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</si>
  <si>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</si>
  <si>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</si>
  <si>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</si>
  <si>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</si>
  <si>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</si>
  <si>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</si>
  <si>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</si>
  <si>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</si>
  <si>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</si>
  <si>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</si>
  <si>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</si>
  <si>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</si>
  <si>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</si>
  <si>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</si>
  <si>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</si>
  <si>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</si>
  <si>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</si>
  <si>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</si>
  <si>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</si>
  <si>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</si>
  <si>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</si>
  <si>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</si>
  <si>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</si>
  <si>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</si>
  <si>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</si>
  <si>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</si>
  <si>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</si>
  <si>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</si>
  <si>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</si>
  <si>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</si>
  <si>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</si>
  <si>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</si>
  <si>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</si>
  <si>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</si>
  <si>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</si>
  <si>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</si>
  <si>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</si>
  <si>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</si>
  <si>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</si>
  <si>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</si>
  <si>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</si>
  <si>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</si>
  <si>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</si>
  <si>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</si>
  <si>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</si>
  <si>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</si>
  <si>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</si>
  <si>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</si>
  <si>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</si>
  <si>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</si>
  <si>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</si>
  <si>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</si>
  <si>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</si>
  <si>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</si>
  <si>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</si>
  <si>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</si>
  <si>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</si>
  <si>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</si>
  <si>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</si>
  <si>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</si>
  <si>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</si>
  <si>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</si>
  <si>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</si>
  <si>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</si>
  <si>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</si>
  <si>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</si>
  <si>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</si>
  <si>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</si>
  <si>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</si>
  <si>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</si>
  <si>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</si>
  <si>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</si>
  <si>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</si>
  <si>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</si>
  <si>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</si>
  <si>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</si>
  <si>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</si>
  <si>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</si>
  <si>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</si>
  <si>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</si>
  <si>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</si>
  <si>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</si>
  <si>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</si>
  <si>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</si>
  <si>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</si>
  <si>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</si>
  <si>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</si>
  <si>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</si>
  <si>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</si>
  <si>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</si>
  <si>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</si>
  <si>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</si>
  <si>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</si>
  <si>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</si>
  <si>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</si>
  <si>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</si>
  <si>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</si>
  <si>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</si>
  <si>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</si>
  <si>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</si>
  <si>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</si>
  <si>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</si>
  <si>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</si>
  <si>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</si>
  <si>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</si>
  <si>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</si>
  <si>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</si>
  <si>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</si>
  <si>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</si>
  <si>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</si>
  <si>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</si>
  <si>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</si>
  <si>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</si>
  <si>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</si>
  <si>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</si>
  <si>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</si>
  <si>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</si>
  <si>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</si>
  <si>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</si>
  <si>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</si>
  <si>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</si>
  <si>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</si>
  <si>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</si>
  <si>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</si>
  <si>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</si>
  <si>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</si>
  <si>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</si>
  <si>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</si>
  <si>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</si>
  <si>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</si>
  <si>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</si>
  <si>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</si>
  <si>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</si>
  <si>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</si>
  <si>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</si>
  <si>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</si>
  <si>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</si>
  <si>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</si>
  <si>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</si>
  <si>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</si>
  <si>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</si>
  <si>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</si>
  <si>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</si>
  <si>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</si>
  <si>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</si>
  <si>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</si>
  <si>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</si>
  <si>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</si>
  <si>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</si>
  <si>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</si>
  <si>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</si>
  <si>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</si>
  <si>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</si>
  <si>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</si>
  <si>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</si>
  <si>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</si>
  <si>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</si>
  <si>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</si>
  <si>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</si>
  <si>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</si>
  <si>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</si>
  <si>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</si>
  <si>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</si>
  <si>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</si>
  <si>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</si>
  <si>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</si>
  <si>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</si>
  <si>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</si>
  <si>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</si>
  <si>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</si>
  <si>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</si>
  <si>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</si>
  <si>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</si>
  <si>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</si>
  <si>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</si>
  <si>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</si>
  <si>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</si>
  <si>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</si>
  <si>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</si>
  <si>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</si>
  <si>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</si>
  <si>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</si>
  <si>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</si>
  <si>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</si>
  <si>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</si>
  <si>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</si>
  <si>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</si>
  <si>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</si>
  <si>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</si>
  <si>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</si>
  <si>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</si>
  <si>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</si>
  <si>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</si>
  <si>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</si>
  <si>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</si>
  <si>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</si>
  <si>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</si>
  <si>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</si>
  <si>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</si>
  <si>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</si>
  <si>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</si>
  <si>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</si>
  <si>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</si>
  <si>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</si>
  <si>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</si>
  <si>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</si>
  <si>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</si>
  <si>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</si>
  <si>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</si>
  <si>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</si>
  <si>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</si>
  <si>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</si>
  <si>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</si>
  <si>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</si>
  <si>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</si>
  <si>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</si>
  <si>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</si>
  <si>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</si>
  <si>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</si>
  <si>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</si>
  <si>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</si>
  <si>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</si>
  <si>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</si>
  <si>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</si>
  <si>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</si>
  <si>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</si>
  <si>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</si>
  <si>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</si>
  <si>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</si>
  <si>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</si>
  <si>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</si>
  <si>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</si>
  <si>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</si>
  <si>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</si>
  <si>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</si>
  <si>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</si>
  <si>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</si>
  <si>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</si>
  <si>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</si>
  <si>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</si>
  <si>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</si>
  <si>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</si>
  <si>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</si>
  <si>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</si>
  <si>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</si>
  <si>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</si>
  <si>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</si>
  <si>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</si>
  <si>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</si>
  <si>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</si>
  <si>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</si>
  <si>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</si>
  <si>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</si>
  <si>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</si>
  <si>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</si>
  <si>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</si>
  <si>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</si>
  <si>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</si>
  <si>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</si>
  <si>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</si>
  <si>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</si>
  <si>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</si>
  <si>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</si>
  <si>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</si>
  <si>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</si>
  <si>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</si>
  <si>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</si>
  <si>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</si>
  <si>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</si>
  <si>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</si>
  <si>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</si>
  <si>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</si>
  <si>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</si>
  <si>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</si>
  <si>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</si>
  <si>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</si>
  <si>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</si>
  <si>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</si>
  <si>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</si>
  <si>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</si>
  <si>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</si>
  <si>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</si>
  <si>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</si>
  <si>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</si>
  <si>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</si>
  <si>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</si>
  <si>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</si>
  <si>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</si>
  <si>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</si>
  <si>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</si>
  <si>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</si>
  <si>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</si>
  <si>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</si>
  <si>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</si>
  <si>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</si>
  <si>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</si>
  <si>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</si>
  <si>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</si>
  <si>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</si>
  <si>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</si>
  <si>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</si>
  <si>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</si>
  <si>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</si>
  <si>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</si>
  <si>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</si>
  <si>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</si>
  <si>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</si>
  <si>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</si>
  <si>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</si>
  <si>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</si>
  <si>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</si>
  <si>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</si>
  <si>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</si>
  <si>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</si>
  <si>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</si>
  <si>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</si>
  <si>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</si>
  <si>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</si>
  <si>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</si>
  <si>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</si>
  <si>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</si>
  <si>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</si>
  <si>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</si>
  <si>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</si>
  <si>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</si>
  <si>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</si>
  <si>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</si>
  <si>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</si>
  <si>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</si>
  <si>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</si>
  <si>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</si>
  <si>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</si>
  <si>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</si>
  <si>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</si>
  <si>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</si>
  <si>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</si>
  <si>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</si>
  <si>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</si>
  <si>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</si>
  <si>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</si>
  <si>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</si>
  <si>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</si>
  <si>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</si>
  <si>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</si>
  <si>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</si>
  <si>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</si>
  <si>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</si>
  <si>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</si>
  <si>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</si>
  <si>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</si>
  <si>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</si>
  <si>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</si>
  <si>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</si>
  <si>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</si>
  <si>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</si>
  <si>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</si>
  <si>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</si>
  <si>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</si>
  <si>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</si>
  <si>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</si>
  <si>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</si>
  <si>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</si>
  <si>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</si>
  <si>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</si>
  <si>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</si>
  <si>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</si>
  <si>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</si>
  <si>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</si>
  <si>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</si>
  <si>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</si>
  <si>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</si>
  <si>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</si>
  <si>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</si>
  <si>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</si>
  <si>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</si>
  <si>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</si>
  <si>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</si>
  <si>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</si>
  <si>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</si>
  <si>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</si>
  <si>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</si>
  <si>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</si>
  <si>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</si>
  <si>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</si>
  <si>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</si>
  <si>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</si>
  <si>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</si>
  <si>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</si>
  <si>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</si>
  <si>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</si>
  <si>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</si>
  <si>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</si>
  <si>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</si>
  <si>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</si>
  <si>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</si>
  <si>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</si>
  <si>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</si>
  <si>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</si>
  <si>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</si>
  <si>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</si>
  <si>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</si>
  <si>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</si>
  <si>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</si>
  <si>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</si>
  <si>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</si>
  <si>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</si>
  <si>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</si>
  <si>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</si>
  <si>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</si>
  <si>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</si>
  <si>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</si>
  <si>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</si>
  <si>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</si>
  <si>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</si>
  <si>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</si>
  <si>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</si>
  <si>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</si>
  <si>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</si>
  <si>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</si>
  <si>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</si>
  <si>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</si>
  <si>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</si>
  <si>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</si>
  <si>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</si>
  <si>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</si>
  <si>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</si>
  <si>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</si>
  <si>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</si>
  <si>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</si>
  <si>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</si>
  <si>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</si>
  <si>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</si>
  <si>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</si>
  <si>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</si>
  <si>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</si>
  <si>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</si>
  <si>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</si>
  <si>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</si>
  <si>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</si>
  <si>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</si>
  <si>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</si>
  <si>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</si>
  <si>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</si>
  <si>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</si>
  <si>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</si>
  <si>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</si>
  <si>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</si>
  <si>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</si>
  <si>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</si>
  <si>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</si>
  <si>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</si>
  <si>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</si>
  <si>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</si>
  <si>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</si>
  <si>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</si>
  <si>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</si>
  <si>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</si>
  <si>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</si>
  <si>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</si>
  <si>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</si>
  <si>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</si>
  <si>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</si>
  <si>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</si>
  <si>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</si>
  <si>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</si>
  <si>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</si>
  <si>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</si>
  <si>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</si>
  <si>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</si>
  <si>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</si>
  <si>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</si>
  <si>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</si>
  <si>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</si>
  <si>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</si>
  <si>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</si>
  <si>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</si>
  <si>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</si>
  <si>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</si>
  <si>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</si>
  <si>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</si>
  <si>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</si>
  <si>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</si>
  <si>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</si>
  <si>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</si>
  <si>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</si>
  <si>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</si>
  <si>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</si>
  <si>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</si>
  <si>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</si>
  <si>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</si>
  <si>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</si>
  <si>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</si>
  <si>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</si>
  <si>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</si>
  <si>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</si>
  <si>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</si>
  <si>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</si>
  <si>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</si>
  <si>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</si>
  <si>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</si>
  <si>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</si>
  <si>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</si>
  <si>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</si>
  <si>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</si>
  <si>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</si>
  <si>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</si>
  <si>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</si>
  <si>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</si>
  <si>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</si>
  <si>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</si>
  <si>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</si>
  <si>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</si>
  <si>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</si>
  <si>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</si>
  <si>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</si>
  <si>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</si>
  <si>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</si>
  <si>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</si>
  <si>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</si>
  <si>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</si>
  <si>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</si>
  <si>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</si>
  <si>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</si>
  <si>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</si>
  <si>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</si>
  <si>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</si>
  <si>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</si>
  <si>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</si>
  <si>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</si>
  <si>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</si>
  <si>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</si>
  <si>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</si>
  <si>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</si>
  <si>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</si>
  <si>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</si>
  <si>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</si>
  <si>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</si>
  <si>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</si>
  <si>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</si>
  <si>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</si>
  <si>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</si>
  <si>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</si>
  <si>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</si>
  <si>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</si>
  <si>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</si>
  <si>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</si>
  <si>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</si>
  <si>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</si>
  <si>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</si>
  <si>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</si>
  <si>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</si>
  <si>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</si>
  <si>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</si>
  <si>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</si>
  <si>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</si>
  <si>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</si>
  <si>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</si>
  <si>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</si>
  <si>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</si>
  <si>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</si>
  <si>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</si>
  <si>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</si>
  <si>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</si>
  <si>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</si>
  <si>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</si>
  <si>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</si>
  <si>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</si>
  <si>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</si>
  <si>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</si>
  <si>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</si>
  <si>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</si>
  <si>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</si>
  <si>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</si>
  <si>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</si>
  <si>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</si>
  <si>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</si>
  <si>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</si>
  <si>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</si>
  <si>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</si>
  <si>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</si>
  <si>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</si>
  <si>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</si>
  <si>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</si>
  <si>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</si>
  <si>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</si>
  <si>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</si>
  <si>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</si>
  <si>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</si>
  <si>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</si>
  <si>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</si>
  <si>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</si>
  <si>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</si>
  <si>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</si>
  <si>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</si>
  <si>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</si>
  <si>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</si>
  <si>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</si>
  <si>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</si>
  <si>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</si>
  <si>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</si>
  <si>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</si>
  <si>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</si>
  <si>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</si>
  <si>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</si>
  <si>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</si>
  <si>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</si>
  <si>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</si>
  <si>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</si>
  <si>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</si>
  <si>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</si>
  <si>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</si>
  <si>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</si>
  <si>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</si>
  <si>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</si>
  <si>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</si>
  <si>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</si>
  <si>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</si>
  <si>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</si>
  <si>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</si>
  <si>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</si>
  <si>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</si>
  <si>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</si>
  <si>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</si>
  <si>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</si>
  <si>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</si>
  <si>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</si>
  <si>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</si>
  <si>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</si>
  <si>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</si>
  <si>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</si>
  <si>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</si>
  <si>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</si>
  <si>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</si>
  <si>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</si>
  <si>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</si>
  <si>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</si>
  <si>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</si>
  <si>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</si>
  <si>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</si>
  <si>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</si>
  <si>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</si>
  <si>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</si>
  <si>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</si>
  <si>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</si>
  <si>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</si>
  <si>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</si>
  <si>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</si>
  <si>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</si>
  <si>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</si>
  <si>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</si>
  <si>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</si>
  <si>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</si>
  <si>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</si>
  <si>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</si>
  <si>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</si>
  <si>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</si>
  <si>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</si>
  <si>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</si>
  <si>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</si>
  <si>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</si>
  <si>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</si>
  <si>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</si>
  <si>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</si>
  <si>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</si>
  <si>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</si>
  <si>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</si>
  <si>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</si>
  <si>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</si>
  <si>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</si>
  <si>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</si>
  <si>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</si>
  <si>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</si>
  <si>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</si>
  <si>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</si>
  <si>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</si>
  <si>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</si>
  <si>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</si>
  <si>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</si>
  <si>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</si>
  <si>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</si>
  <si>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</si>
  <si>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</si>
  <si>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</si>
  <si>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</si>
  <si>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</si>
  <si>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</si>
  <si>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</si>
  <si>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</si>
  <si>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</si>
  <si>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</si>
  <si>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</si>
  <si>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</si>
  <si>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</si>
  <si>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</si>
  <si>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</si>
  <si>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</si>
  <si>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</si>
  <si>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</si>
  <si>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</si>
  <si>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</si>
  <si>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</si>
  <si>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</si>
  <si>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</si>
  <si>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</si>
  <si>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</si>
  <si>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</si>
  <si>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</si>
  <si>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</si>
  <si>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</si>
  <si>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</si>
  <si>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</si>
  <si>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</si>
  <si>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</si>
  <si>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</si>
  <si>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</si>
  <si>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</si>
  <si>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</si>
  <si>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</si>
  <si>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</si>
  <si>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</si>
  <si>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</si>
  <si>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</si>
  <si>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</si>
  <si>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</si>
  <si>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</si>
  <si>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</si>
  <si>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</si>
  <si>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</si>
  <si>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</si>
  <si>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</si>
  <si>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</si>
  <si>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</si>
  <si>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</si>
  <si>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</si>
  <si>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</si>
  <si>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</si>
  <si>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</si>
  <si>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</si>
  <si>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</si>
  <si>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</si>
  <si>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</si>
  <si>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</si>
  <si>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</si>
  <si>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</si>
  <si>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</si>
  <si>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</si>
  <si>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</si>
  <si>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</si>
  <si>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</si>
  <si>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</si>
  <si>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</si>
  <si>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</si>
  <si>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</si>
  <si>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</si>
  <si>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</si>
  <si>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</si>
  <si>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</si>
  <si>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</si>
  <si>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</si>
  <si>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</si>
  <si>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</si>
  <si>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</si>
  <si>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</si>
  <si>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</si>
  <si>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</si>
  <si>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</si>
  <si>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</si>
  <si>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</si>
  <si>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</si>
  <si>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</si>
  <si>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</si>
  <si>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</si>
  <si>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</si>
  <si>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</si>
  <si>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</si>
  <si>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</si>
  <si>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</si>
  <si>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</si>
  <si>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</si>
  <si>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</si>
  <si>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</si>
  <si>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</si>
  <si>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</si>
  <si>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</si>
  <si>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</si>
  <si>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</si>
  <si>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</si>
  <si>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</si>
  <si>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</si>
  <si>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</si>
  <si>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</si>
  <si>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</si>
  <si>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</si>
  <si>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</si>
  <si>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</si>
  <si>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</si>
  <si>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</si>
  <si>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</si>
  <si>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</si>
  <si>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</si>
  <si>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</si>
  <si>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</si>
  <si>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</si>
  <si>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</si>
  <si>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</si>
  <si>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</si>
  <si>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</si>
  <si>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</si>
  <si>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</si>
  <si>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</si>
  <si>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</si>
  <si>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</si>
  <si>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</si>
  <si>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</si>
  <si>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</si>
  <si>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</si>
  <si>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</si>
  <si>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</si>
  <si>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</si>
  <si>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</si>
  <si>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</si>
  <si>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</si>
  <si>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</si>
  <si>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</si>
  <si>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</si>
  <si>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</si>
  <si>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</si>
  <si>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</si>
  <si>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</si>
  <si>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</si>
  <si>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</si>
  <si>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</si>
  <si>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</si>
  <si>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</si>
  <si>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</si>
  <si>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</si>
  <si>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</si>
  <si>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</si>
  <si>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</si>
  <si>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</si>
  <si>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</si>
  <si>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</si>
  <si>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</si>
  <si>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</si>
  <si>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</si>
  <si>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</si>
  <si>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</si>
  <si>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</si>
  <si>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</si>
  <si>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</si>
  <si>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</si>
  <si>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</si>
  <si>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</si>
  <si>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</si>
  <si>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</si>
  <si>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</si>
  <si>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</si>
  <si>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</si>
  <si>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</si>
  <si>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</si>
  <si>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</si>
  <si>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</si>
  <si>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</si>
  <si>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</si>
  <si>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</si>
  <si>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</si>
  <si>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</si>
  <si>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</si>
  <si>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</si>
  <si>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</si>
  <si>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</si>
  <si>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</si>
  <si>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</si>
  <si>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</si>
  <si>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</si>
  <si>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</si>
  <si>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</si>
  <si>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</si>
  <si>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</si>
  <si>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</si>
  <si>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</si>
  <si>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</si>
  <si>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</si>
  <si>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</si>
  <si>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</si>
  <si>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</si>
  <si>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</si>
  <si>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</si>
  <si>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</si>
  <si>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</si>
  <si>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</si>
  <si>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</si>
  <si>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</si>
  <si>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</si>
  <si>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</si>
  <si>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</si>
  <si>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</si>
  <si>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</si>
  <si>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</si>
  <si>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</si>
  <si>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</si>
  <si>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</si>
  <si>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</si>
  <si>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</si>
  <si>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</si>
  <si>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</si>
  <si>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</si>
  <si>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</si>
  <si>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</si>
  <si>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</si>
  <si>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</si>
  <si>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</si>
  <si>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</si>
  <si>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</si>
  <si>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</si>
  <si>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</si>
  <si>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</si>
  <si>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</si>
  <si>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</si>
  <si>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</si>
  <si>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</si>
  <si>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</si>
  <si>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</si>
  <si>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</si>
  <si>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</si>
  <si>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</si>
  <si>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</si>
  <si>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</si>
  <si>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</si>
  <si>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</si>
  <si>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</si>
  <si>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</si>
  <si>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</si>
  <si>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</si>
  <si>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</si>
  <si>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</si>
  <si>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</si>
  <si>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</si>
  <si>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</si>
  <si>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</si>
  <si>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</si>
  <si>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</si>
  <si>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</si>
  <si>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</si>
  <si>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</si>
  <si>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</si>
  <si>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</si>
  <si>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</si>
  <si>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</si>
  <si>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</si>
  <si>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</si>
  <si>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</si>
  <si>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</si>
  <si>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</si>
  <si>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</si>
  <si>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</si>
  <si>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</si>
  <si>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</si>
  <si>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</si>
  <si>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</si>
  <si>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</si>
  <si>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</si>
  <si>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</si>
  <si>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</si>
  <si>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</si>
  <si>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</si>
  <si>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</si>
  <si>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</si>
  <si>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</si>
  <si>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</si>
  <si>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</si>
  <si>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</si>
  <si>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</si>
  <si>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</si>
  <si>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</si>
  <si>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</si>
  <si>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</si>
  <si>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</si>
  <si>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</si>
  <si>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</si>
  <si>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</si>
  <si>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</si>
  <si>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</si>
  <si>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</si>
  <si>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</si>
  <si>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</si>
  <si>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</si>
  <si>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</si>
  <si>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</si>
  <si>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</si>
  <si>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</si>
  <si>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</si>
  <si>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</si>
  <si>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</si>
  <si>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</si>
  <si>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</si>
  <si>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</si>
  <si>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</si>
  <si>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</si>
  <si>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</si>
  <si>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</si>
  <si>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</si>
  <si>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</si>
  <si>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</si>
  <si>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</si>
  <si>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</si>
  <si>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</si>
  <si>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</si>
  <si>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</si>
  <si>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</si>
  <si>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</si>
  <si>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</si>
  <si>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</si>
  <si>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</si>
  <si>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</si>
  <si>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</si>
  <si>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</si>
  <si>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</si>
  <si>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</si>
  <si>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</si>
  <si>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</si>
  <si>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</si>
  <si>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</si>
  <si>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</si>
  <si>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</si>
  <si>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</si>
  <si>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</si>
  <si>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</si>
  <si>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</si>
  <si>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</si>
  <si>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</si>
  <si>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</si>
  <si>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</si>
  <si>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</si>
  <si>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</si>
  <si>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</si>
  <si>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</si>
  <si>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</si>
  <si>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</si>
  <si>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</si>
  <si>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</si>
  <si>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</si>
  <si>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</si>
  <si>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</si>
  <si>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</si>
  <si>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</si>
  <si>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</si>
  <si>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</si>
  <si>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</si>
  <si>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</si>
  <si>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</si>
  <si>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</si>
  <si>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</si>
  <si>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</si>
  <si>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</si>
  <si>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</si>
  <si>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</si>
  <si>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</si>
  <si>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</si>
  <si>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</si>
  <si>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</si>
  <si>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</si>
  <si>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</si>
  <si>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</si>
  <si>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</si>
  <si>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</si>
  <si>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</si>
  <si>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</si>
  <si>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</si>
  <si>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</si>
  <si>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</si>
  <si>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</si>
  <si>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</si>
  <si>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</si>
  <si>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</si>
  <si>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</si>
  <si>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</si>
  <si>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</si>
  <si>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</si>
  <si>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</si>
  <si>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</si>
  <si>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</si>
  <si>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</si>
  <si>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</si>
  <si>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</si>
  <si>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</si>
  <si>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</si>
  <si>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</si>
  <si>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</si>
  <si>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</si>
  <si>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</si>
  <si>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</si>
  <si>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</si>
  <si>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</si>
  <si>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</si>
  <si>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</si>
  <si>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</si>
  <si>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</si>
  <si>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</si>
  <si>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</si>
  <si>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</si>
  <si>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</si>
  <si>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</si>
  <si>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</si>
  <si>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</si>
  <si>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</si>
  <si>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</si>
  <si>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</si>
  <si>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</si>
  <si>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</si>
  <si>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</si>
  <si>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</si>
  <si>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</si>
  <si>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</si>
  <si>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</si>
  <si>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</si>
  <si>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</si>
  <si>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</si>
  <si>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</si>
  <si>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</si>
  <si>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</si>
  <si>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</si>
  <si>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</si>
  <si>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</si>
  <si>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</si>
  <si>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</si>
  <si>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</si>
  <si>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</si>
  <si>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</si>
  <si>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</si>
  <si>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</si>
  <si>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</si>
  <si>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</si>
  <si>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</si>
  <si>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</si>
  <si>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</si>
  <si>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</si>
  <si>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</si>
  <si>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</si>
  <si>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</si>
  <si>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</si>
  <si>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</si>
  <si>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</si>
  <si>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</si>
  <si>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</si>
  <si>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</si>
  <si>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</si>
  <si>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</si>
  <si>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</si>
  <si>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</si>
  <si>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</si>
  <si>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</si>
  <si>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</si>
  <si>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</si>
  <si>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</si>
  <si>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</si>
  <si>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</si>
  <si>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</si>
  <si>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</si>
  <si>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</si>
  <si>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</si>
  <si>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</si>
  <si>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</si>
  <si>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</si>
  <si>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</si>
  <si>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</si>
  <si>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</si>
  <si>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</si>
  <si>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</si>
  <si>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</si>
  <si>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</si>
  <si>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</si>
  <si>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</si>
  <si>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</si>
  <si>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</si>
  <si>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</si>
  <si>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</si>
  <si>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</si>
  <si>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</si>
  <si>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</si>
  <si>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</si>
  <si>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</si>
  <si>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</si>
  <si>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</si>
  <si>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</si>
  <si>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</si>
  <si>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</si>
  <si>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</si>
  <si>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</si>
  <si>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</si>
  <si>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</si>
  <si>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</si>
  <si>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</si>
  <si>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</si>
  <si>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</si>
  <si>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</si>
  <si>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</si>
  <si>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</si>
  <si>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</si>
  <si>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</si>
  <si>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</si>
  <si>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</si>
  <si>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</si>
  <si>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</si>
  <si>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</si>
  <si>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</si>
  <si>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</si>
  <si>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</si>
  <si>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</si>
  <si>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</si>
  <si>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</si>
  <si>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</si>
  <si>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</si>
  <si>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</si>
  <si>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</si>
  <si>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</si>
  <si>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</si>
  <si>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</si>
  <si>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</si>
  <si>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</si>
  <si>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</si>
  <si>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</si>
  <si>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</si>
  <si>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</si>
  <si>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</si>
  <si>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</si>
  <si>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</si>
  <si>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</si>
  <si>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</si>
  <si>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</si>
  <si>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</si>
  <si>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</si>
  <si>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</si>
  <si>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</si>
  <si>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</si>
  <si>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</si>
  <si>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</si>
  <si>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</si>
  <si>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</si>
  <si>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</si>
  <si>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</si>
  <si>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</si>
  <si>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</si>
  <si>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</si>
  <si>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</si>
  <si>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</si>
  <si>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</si>
  <si>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</si>
  <si>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</si>
  <si>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</si>
  <si>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</si>
  <si>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</si>
  <si>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</si>
  <si>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</si>
  <si>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</si>
  <si>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</si>
  <si>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</si>
  <si>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</si>
  <si>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</si>
  <si>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</si>
  <si>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</si>
  <si>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</si>
  <si>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</si>
  <si>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</si>
  <si>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</si>
  <si>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</si>
  <si>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</si>
  <si>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</si>
  <si>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</si>
  <si>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</si>
  <si>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</si>
  <si>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</si>
  <si>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</si>
  <si>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</si>
  <si>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</si>
  <si>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</si>
  <si>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</si>
  <si>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</si>
  <si>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</si>
  <si>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</si>
  <si>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</si>
  <si>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</si>
  <si>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</si>
  <si>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</si>
  <si>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</si>
  <si>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</si>
  <si>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</si>
  <si>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</si>
  <si>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</si>
  <si>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</si>
  <si>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</si>
  <si>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</si>
  <si>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</si>
  <si>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</si>
  <si>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</si>
  <si>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</si>
  <si>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</si>
  <si>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</si>
  <si>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</si>
  <si>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</si>
  <si>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</si>
  <si>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</si>
  <si>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</si>
  <si>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</si>
  <si>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</si>
  <si>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</si>
  <si>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</si>
  <si>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</si>
  <si>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</si>
  <si>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</si>
  <si>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</si>
  <si>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</si>
  <si>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</si>
  <si>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</si>
  <si>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</si>
  <si>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</si>
  <si>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</si>
  <si>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</si>
  <si>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</si>
  <si>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</si>
  <si>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</si>
  <si>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</si>
  <si>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</si>
  <si>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</si>
  <si>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</si>
  <si>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</si>
  <si>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</si>
  <si>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</si>
  <si>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</si>
  <si>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</si>
  <si>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</si>
  <si>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</si>
  <si>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</si>
  <si>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</si>
  <si>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</si>
  <si>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</si>
  <si>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</si>
  <si>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</si>
  <si>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</si>
  <si>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</si>
  <si>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</si>
  <si>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</si>
  <si>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</si>
  <si>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</si>
  <si>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</si>
  <si>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</si>
  <si>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</si>
  <si>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</si>
  <si>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</si>
  <si>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</si>
  <si>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</si>
  <si>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</si>
  <si>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</si>
  <si>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</si>
  <si>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</si>
  <si>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</si>
  <si>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</si>
  <si>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</si>
  <si>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</si>
  <si>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</si>
  <si>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</si>
  <si>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</si>
  <si>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</si>
  <si>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</si>
  <si>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</si>
  <si>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</si>
  <si>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</si>
  <si>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</si>
  <si>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</si>
  <si>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</si>
  <si>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</si>
  <si>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</si>
  <si>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</si>
  <si>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</si>
  <si>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</si>
  <si>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</si>
  <si>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</si>
  <si>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</si>
  <si>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</si>
  <si>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</si>
  <si>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</si>
  <si>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</si>
  <si>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</si>
  <si>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</si>
  <si>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</si>
  <si>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</si>
  <si>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</si>
  <si>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</si>
  <si>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</si>
  <si>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</si>
  <si>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</si>
  <si>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</si>
  <si>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</si>
  <si>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</si>
  <si>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</si>
  <si>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</si>
  <si>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</si>
  <si>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</si>
  <si>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</si>
  <si>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</si>
  <si>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</si>
  <si>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</si>
  <si>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</si>
  <si>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</si>
  <si>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</si>
  <si>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</si>
  <si>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</si>
  <si>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</si>
  <si>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</si>
  <si>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</si>
  <si>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</si>
  <si>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</si>
  <si>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</si>
  <si>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</si>
  <si>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</si>
  <si>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</si>
  <si>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</si>
  <si>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</si>
  <si>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</si>
  <si>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</si>
  <si>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</si>
  <si>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</si>
  <si>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</si>
  <si>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</si>
  <si>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</si>
  <si>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</si>
  <si>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</si>
  <si>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</si>
  <si>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</si>
  <si>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</si>
  <si>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</si>
  <si>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</si>
  <si>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</si>
  <si>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</si>
  <si>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</si>
  <si>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</si>
  <si>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</si>
  <si>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</si>
  <si>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</si>
  <si>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</si>
  <si>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</si>
  <si>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</si>
  <si>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</si>
  <si>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</si>
  <si>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</si>
  <si>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</si>
  <si>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</si>
  <si>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</si>
  <si>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</si>
  <si>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</si>
  <si>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</si>
  <si>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</si>
  <si>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</si>
  <si>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</si>
  <si>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</si>
  <si>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</si>
  <si>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</si>
  <si>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</si>
  <si>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</si>
  <si>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</si>
  <si>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</si>
  <si>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</si>
  <si>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</si>
  <si>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</si>
  <si>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</si>
  <si>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</si>
  <si>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</si>
  <si>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</si>
  <si>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</si>
  <si>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</si>
  <si>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</si>
  <si>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</si>
  <si>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</si>
  <si>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</si>
  <si>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</si>
  <si>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</si>
  <si>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</si>
  <si>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</si>
  <si>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</si>
  <si>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</si>
  <si>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</si>
  <si>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</si>
  <si>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</si>
  <si>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</si>
  <si>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</si>
  <si>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</si>
  <si>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</si>
  <si>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</si>
  <si>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</si>
  <si>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</si>
  <si>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</si>
  <si>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</si>
  <si>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</si>
  <si>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</si>
  <si>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</si>
  <si>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</si>
  <si>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</si>
  <si>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</si>
  <si>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</si>
  <si>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</si>
  <si>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</si>
  <si>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</si>
  <si>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</si>
  <si>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</si>
  <si>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</si>
  <si>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</si>
  <si>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</si>
  <si>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</si>
  <si>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</si>
  <si>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</si>
  <si>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</si>
  <si>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</si>
  <si>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</si>
  <si>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</si>
  <si>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</si>
  <si>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</si>
  <si>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</si>
  <si>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</si>
  <si>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</si>
  <si>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</si>
  <si>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</si>
  <si>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</si>
  <si>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</si>
  <si>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</si>
  <si>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</si>
  <si>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</si>
  <si>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</si>
  <si>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</si>
  <si>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</si>
  <si>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</si>
  <si>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</si>
  <si>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</si>
  <si>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</si>
  <si>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</si>
  <si>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</si>
  <si>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</si>
  <si>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</si>
  <si>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</si>
  <si>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</si>
  <si>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</si>
  <si>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</si>
  <si>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</si>
  <si>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</si>
  <si>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</si>
  <si>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</si>
  <si>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</si>
  <si>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</si>
  <si>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</si>
  <si>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</si>
  <si>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</si>
  <si>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</si>
  <si>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</si>
  <si>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</si>
  <si>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</si>
  <si>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</si>
  <si>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</si>
  <si>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</si>
  <si>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</si>
  <si>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</si>
  <si>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</si>
  <si>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</si>
  <si>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</si>
  <si>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</si>
  <si>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</si>
  <si>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</si>
  <si>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</si>
  <si>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</si>
  <si>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</si>
  <si>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</si>
  <si>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</si>
  <si>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</si>
  <si>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</si>
  <si>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</si>
  <si>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</si>
  <si>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</si>
  <si>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</si>
  <si>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</si>
  <si>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</si>
  <si>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</si>
  <si>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</si>
  <si>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</si>
  <si>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</si>
  <si>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</si>
  <si>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</si>
  <si>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</si>
  <si>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</si>
  <si>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</si>
  <si>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</si>
  <si>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</si>
  <si>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</si>
  <si>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</si>
  <si>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</si>
  <si>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</si>
  <si>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</si>
  <si>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</si>
  <si>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</si>
  <si>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</si>
  <si>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</si>
  <si>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</si>
  <si>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</si>
  <si>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</si>
  <si>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</si>
  <si>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</si>
  <si>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</si>
  <si>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</si>
  <si>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</si>
  <si>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</si>
  <si>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</si>
  <si>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</si>
  <si>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</si>
  <si>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</si>
  <si>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</si>
  <si>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</si>
  <si>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</si>
  <si>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</si>
  <si>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</si>
  <si>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</si>
  <si>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</si>
  <si>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</si>
  <si>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</si>
  <si>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</si>
  <si>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</si>
  <si>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</si>
  <si>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</si>
  <si>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</si>
  <si>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</si>
  <si>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</si>
  <si>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</si>
  <si>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</si>
  <si>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</si>
  <si>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</si>
  <si>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</si>
  <si>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</si>
  <si>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</si>
  <si>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</si>
  <si>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</si>
  <si>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</si>
  <si>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</si>
  <si>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</si>
  <si>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</si>
  <si>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</si>
  <si>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</si>
  <si>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</si>
  <si>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</si>
  <si>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</si>
  <si>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</si>
  <si>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</si>
  <si>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</si>
  <si>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</si>
  <si>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</si>
  <si>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</si>
  <si>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</si>
  <si>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</si>
  <si>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</si>
  <si>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</si>
  <si>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</si>
  <si>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</si>
  <si>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</si>
  <si>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</si>
  <si>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</si>
  <si>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</si>
  <si>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</si>
  <si>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</si>
  <si>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</si>
  <si>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</si>
  <si>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</si>
  <si>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</si>
  <si>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</si>
  <si>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</si>
  <si>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</si>
  <si>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</si>
  <si>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</si>
  <si>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</si>
  <si>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</si>
  <si>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</si>
  <si>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</si>
  <si>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</si>
  <si>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</si>
  <si>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</si>
  <si>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</si>
  <si>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</si>
  <si>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</si>
  <si>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</si>
  <si>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</si>
  <si>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</si>
  <si>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</si>
  <si>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</si>
  <si>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</si>
  <si>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</si>
  <si>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</si>
  <si>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</si>
  <si>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</si>
  <si>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</si>
  <si>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</si>
  <si>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</si>
  <si>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</si>
  <si>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</si>
  <si>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</si>
  <si>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</si>
  <si>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</si>
  <si>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</si>
  <si>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</si>
  <si>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</si>
  <si>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</si>
  <si>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</si>
  <si>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</si>
  <si>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</si>
  <si>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</si>
  <si>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</si>
  <si>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</si>
  <si>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</si>
  <si>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</si>
  <si>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</si>
  <si>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</si>
  <si>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</si>
  <si>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</si>
  <si>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</si>
  <si>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</si>
  <si>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</si>
  <si>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</si>
  <si>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</si>
  <si>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</si>
  <si>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</si>
  <si>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</si>
  <si>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</si>
  <si>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</si>
  <si>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</si>
  <si>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</si>
  <si>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</si>
  <si>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</si>
  <si>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</si>
  <si>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</si>
  <si>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</si>
  <si>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</si>
  <si>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</si>
  <si>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</si>
  <si>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</si>
  <si>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</si>
  <si>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</si>
  <si>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</si>
  <si>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</si>
  <si>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</si>
  <si>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</si>
  <si>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</si>
  <si>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</si>
  <si>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</si>
  <si>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</si>
  <si>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</si>
  <si>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</si>
  <si>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</si>
  <si>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</si>
  <si>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</si>
  <si>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</si>
  <si>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</si>
  <si>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</si>
  <si>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</si>
  <si>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</si>
  <si>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</si>
  <si>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</si>
  <si>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</si>
  <si>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</si>
  <si>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</si>
  <si>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</si>
  <si>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</si>
  <si>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</si>
  <si>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</si>
  <si>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</si>
  <si>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</si>
  <si>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</si>
  <si>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</si>
  <si>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</si>
  <si>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</si>
  <si>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</si>
  <si>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</si>
  <si>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</si>
  <si>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</si>
  <si>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</si>
  <si>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</si>
  <si>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</si>
  <si>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</si>
  <si>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</si>
  <si>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</si>
  <si>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</si>
  <si>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</si>
  <si>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</si>
  <si>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</si>
  <si>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</si>
  <si>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</si>
  <si>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</si>
  <si>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</si>
  <si>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</si>
  <si>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</si>
  <si>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</si>
  <si>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</si>
  <si>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</si>
  <si>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</si>
  <si>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</si>
  <si>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</si>
  <si>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</si>
  <si>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</si>
  <si>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</si>
  <si>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</si>
  <si>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</si>
  <si>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</si>
  <si>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</si>
  <si>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</si>
  <si>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</si>
  <si>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</si>
  <si>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</si>
  <si>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</si>
  <si>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</si>
  <si>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</si>
  <si>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</si>
  <si>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</si>
  <si>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</si>
  <si>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</si>
  <si>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</si>
  <si>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</si>
  <si>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</si>
  <si>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</si>
  <si>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</si>
  <si>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</si>
  <si>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</si>
  <si>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</si>
  <si>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</si>
  <si>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</si>
  <si>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</si>
  <si>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</si>
  <si>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</si>
  <si>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</si>
  <si>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</si>
  <si>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</si>
  <si>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</si>
  <si>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</si>
  <si>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</si>
  <si>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</si>
  <si>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</si>
  <si>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</si>
  <si>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</si>
  <si>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</si>
  <si>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</si>
  <si>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</si>
  <si>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</si>
  <si>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</si>
  <si>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</si>
  <si>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</si>
  <si>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</si>
  <si>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</si>
  <si>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</si>
  <si>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</si>
  <si>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</si>
  <si>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</si>
  <si>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</si>
  <si>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</si>
  <si>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</si>
  <si>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</si>
  <si>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</si>
  <si>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</si>
  <si>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</si>
  <si>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</si>
  <si>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</si>
  <si>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</si>
  <si>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</si>
  <si>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</si>
  <si>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</si>
  <si>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</si>
  <si>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</si>
  <si>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</si>
  <si>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</si>
  <si>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</si>
  <si>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</si>
  <si>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</si>
  <si>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</si>
  <si>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</si>
  <si>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</si>
  <si>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</si>
  <si>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</si>
  <si>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</si>
  <si>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</si>
  <si>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</si>
  <si>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</si>
  <si>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</si>
  <si>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</si>
  <si>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</si>
  <si>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</si>
  <si>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</si>
  <si>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</si>
  <si>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</si>
  <si>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</si>
  <si>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</si>
  <si>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</si>
  <si>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</si>
  <si>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</si>
  <si>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</si>
  <si>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</si>
  <si>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</si>
  <si>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</si>
  <si>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</si>
  <si>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</si>
  <si>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</si>
  <si>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</si>
  <si>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</si>
  <si>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</si>
  <si>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</si>
  <si>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</si>
  <si>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</si>
  <si>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</si>
  <si>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</si>
  <si>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</si>
  <si>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</si>
  <si>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</si>
  <si>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</si>
  <si>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</si>
  <si>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</si>
  <si>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</si>
  <si>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</si>
  <si>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</si>
  <si>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</si>
  <si>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</si>
  <si>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</si>
  <si>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</si>
  <si>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</si>
  <si>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</si>
  <si>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</si>
  <si>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</si>
  <si>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</si>
  <si>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</si>
  <si>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</si>
  <si>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</si>
  <si>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</si>
  <si>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</si>
  <si>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</si>
  <si>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</si>
  <si>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</si>
  <si>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</si>
  <si>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</si>
  <si>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</si>
  <si>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</si>
  <si>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</si>
  <si>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</si>
  <si>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</si>
  <si>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</si>
  <si>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</si>
  <si>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</si>
  <si>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</si>
  <si>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</si>
  <si>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</si>
  <si>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</si>
  <si>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</si>
  <si>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</si>
  <si>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</si>
  <si>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</si>
  <si>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</si>
  <si>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</si>
  <si>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</si>
  <si>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</si>
  <si>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</si>
  <si>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</si>
  <si>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</si>
  <si>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</si>
  <si>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</si>
  <si>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</si>
  <si>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</si>
  <si>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</si>
  <si>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</si>
  <si>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</si>
  <si>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</si>
  <si>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</si>
  <si>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</si>
  <si>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</si>
  <si>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</si>
  <si>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</si>
  <si>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</si>
  <si>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</si>
  <si>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</si>
  <si>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</si>
  <si>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</si>
  <si>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</si>
  <si>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</si>
  <si>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</si>
  <si>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</si>
  <si>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</si>
  <si>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</si>
  <si>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</si>
  <si>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</si>
  <si>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</si>
  <si>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</si>
  <si>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</si>
  <si>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</si>
  <si>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</si>
  <si>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</si>
  <si>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</si>
  <si>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</si>
  <si>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</si>
  <si>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</si>
  <si>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</si>
  <si>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</si>
  <si>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</si>
  <si>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</si>
  <si>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</si>
  <si>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</si>
  <si>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</si>
  <si>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</si>
  <si>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</si>
  <si>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</si>
  <si>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</si>
  <si>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</si>
  <si>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</si>
  <si>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</si>
  <si>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</si>
  <si>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</si>
  <si>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</si>
  <si>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</si>
  <si>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</si>
  <si>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</si>
  <si>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</si>
  <si>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</si>
  <si>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</si>
  <si>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</si>
  <si>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</si>
  <si>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</si>
  <si>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</si>
  <si>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</si>
  <si>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</si>
  <si>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</si>
  <si>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</si>
  <si>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</si>
  <si>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</si>
  <si>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</si>
  <si>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</si>
  <si>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</si>
  <si>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</si>
  <si>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</si>
  <si>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</si>
  <si>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</si>
  <si>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</si>
  <si>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</si>
  <si>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</si>
  <si>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</si>
  <si>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</si>
  <si>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</si>
  <si>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</si>
  <si>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</si>
  <si>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</si>
  <si>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</si>
  <si>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</si>
  <si>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</si>
  <si>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</si>
  <si>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</si>
  <si>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</si>
  <si>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</si>
  <si>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</si>
  <si>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</si>
  <si>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</si>
  <si>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</si>
  <si>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</si>
  <si>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</si>
  <si>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</si>
  <si>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</si>
  <si>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</si>
  <si>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</si>
  <si>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</si>
  <si>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</si>
  <si>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</si>
  <si>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</si>
  <si>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</si>
  <si>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</si>
  <si>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</si>
  <si>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</si>
  <si>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</si>
  <si>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</si>
  <si>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</si>
  <si>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</si>
  <si>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</si>
  <si>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</si>
  <si>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</si>
  <si>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</si>
  <si>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</si>
  <si>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</si>
  <si>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</si>
  <si>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</si>
  <si>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</si>
  <si>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</si>
  <si>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</si>
  <si>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</si>
  <si>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</si>
  <si>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</si>
  <si>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</si>
  <si>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</si>
  <si>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</si>
  <si>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</si>
  <si>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</si>
  <si>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</si>
  <si>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</si>
  <si>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</si>
  <si>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</si>
  <si>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</si>
  <si>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</si>
  <si>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</si>
  <si>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</si>
  <si>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</si>
  <si>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</si>
  <si>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</si>
  <si>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</si>
  <si>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</si>
  <si>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</si>
  <si>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</si>
  <si>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</si>
  <si>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</si>
  <si>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</si>
  <si>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</si>
  <si>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</si>
  <si>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</si>
  <si>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</si>
  <si>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</si>
  <si>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</si>
  <si>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</si>
  <si>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</si>
  <si>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</si>
  <si>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</si>
  <si>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</si>
  <si>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</si>
  <si>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</si>
  <si>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</si>
  <si>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</si>
  <si>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</si>
  <si>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</si>
  <si>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</si>
  <si>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</si>
  <si>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</si>
  <si>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</si>
  <si>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</si>
  <si>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</si>
  <si>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</si>
  <si>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</si>
  <si>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</si>
  <si>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</si>
  <si>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</si>
  <si>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</si>
  <si>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</si>
  <si>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</si>
  <si>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</si>
  <si>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</si>
  <si>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</si>
  <si>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</si>
  <si>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</si>
  <si>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</si>
  <si>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</si>
  <si>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</si>
  <si>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</si>
  <si>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</si>
  <si>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</si>
  <si>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</si>
  <si>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</si>
  <si>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</si>
  <si>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</si>
  <si>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</si>
  <si>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</si>
  <si>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</si>
  <si>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</si>
  <si>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</si>
  <si>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</si>
  <si>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</si>
  <si>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</si>
  <si>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</si>
  <si>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</si>
  <si>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</si>
  <si>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</si>
  <si>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</si>
  <si>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</si>
  <si>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</si>
  <si>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</si>
  <si>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</si>
  <si>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</si>
  <si>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</si>
  <si>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</si>
  <si>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</si>
  <si>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</si>
  <si>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</si>
  <si>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</si>
  <si>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</si>
  <si>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</si>
  <si>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</si>
  <si>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</si>
  <si>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</si>
  <si>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</si>
  <si>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</si>
  <si>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</si>
  <si>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</si>
  <si>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</si>
  <si>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</si>
  <si>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</si>
  <si>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</si>
  <si>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</si>
  <si>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</si>
  <si>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</si>
  <si>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</si>
  <si>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</si>
  <si>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</si>
  <si>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</si>
  <si>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</si>
  <si>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</si>
  <si>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</si>
  <si>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</si>
  <si>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</si>
  <si>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</si>
  <si>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</si>
  <si>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</si>
  <si>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</si>
  <si>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</si>
  <si>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</si>
  <si>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</si>
  <si>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</si>
  <si>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</si>
  <si>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</si>
  <si>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</si>
  <si>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</si>
  <si>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</si>
  <si>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</si>
  <si>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</si>
  <si>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</si>
  <si>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</si>
  <si>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</si>
  <si>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</si>
  <si>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</si>
  <si>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</si>
  <si>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</si>
  <si>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</si>
  <si>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</si>
  <si>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</si>
  <si>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</si>
  <si>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</si>
  <si>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</si>
  <si>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</si>
  <si>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</si>
  <si>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</si>
  <si>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</si>
  <si>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</si>
  <si>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</si>
  <si>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</si>
  <si>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</si>
  <si>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</si>
  <si>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</si>
  <si>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</si>
  <si>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</si>
  <si>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</si>
  <si>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</si>
  <si>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</si>
  <si>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</si>
  <si>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</si>
  <si>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</si>
  <si>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</si>
  <si>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</si>
  <si>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</si>
  <si>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</si>
  <si>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</si>
  <si>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</si>
  <si>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</si>
  <si>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</si>
  <si>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</si>
  <si>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</si>
  <si>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</si>
  <si>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</si>
  <si>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</si>
  <si>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</si>
  <si>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</si>
  <si>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</si>
  <si>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</si>
  <si>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</si>
  <si>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</si>
  <si>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</si>
  <si>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</si>
  <si>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</si>
  <si>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</si>
  <si>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</si>
  <si>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</si>
  <si>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</si>
  <si>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</si>
  <si>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</si>
  <si>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</si>
  <si>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</si>
  <si>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</si>
  <si>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</si>
  <si>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</si>
  <si>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</si>
  <si>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</si>
  <si>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</si>
  <si>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</si>
  <si>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</si>
  <si>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</si>
  <si>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</si>
  <si>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</si>
  <si>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</si>
  <si>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</si>
  <si>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</si>
  <si>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</si>
  <si>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</si>
  <si>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</si>
  <si>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</si>
  <si>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</si>
  <si>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</si>
  <si>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</si>
  <si>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</si>
  <si>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</si>
  <si>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</si>
  <si>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</si>
  <si>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</si>
  <si>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</si>
  <si>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</si>
  <si>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</si>
  <si>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</si>
  <si>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</si>
  <si>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</si>
  <si>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</si>
  <si>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</si>
  <si>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</si>
  <si>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</si>
  <si>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</si>
  <si>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</si>
  <si>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</si>
  <si>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</si>
  <si>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</si>
  <si>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</si>
  <si>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</si>
  <si>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</si>
  <si>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</si>
  <si>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</si>
  <si>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</si>
  <si>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</si>
  <si>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</si>
  <si>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</si>
  <si>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</si>
  <si>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</si>
  <si>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</si>
  <si>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</si>
  <si>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</si>
  <si>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</si>
  <si>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</si>
  <si>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</si>
  <si>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</si>
  <si>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</si>
  <si>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</si>
  <si>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</si>
  <si>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</si>
  <si>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</si>
  <si>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</si>
  <si>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</si>
  <si>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</si>
  <si>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</si>
  <si>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</si>
  <si>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</si>
  <si>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</si>
  <si>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</si>
  <si>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</si>
  <si>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</si>
  <si>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</si>
  <si>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</si>
  <si>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</si>
  <si>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</si>
  <si>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</si>
  <si>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</si>
  <si>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</si>
  <si>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</si>
  <si>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</si>
  <si>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</si>
  <si>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</si>
  <si>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</si>
  <si>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</si>
  <si>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</si>
  <si>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</si>
  <si>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</si>
  <si>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</si>
  <si>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</si>
  <si>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</si>
  <si>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</si>
  <si>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</si>
  <si>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</si>
  <si>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</si>
  <si>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</si>
  <si>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</si>
  <si>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</si>
  <si>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</si>
  <si>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</si>
  <si>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</si>
  <si>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</si>
  <si>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</si>
  <si>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</si>
  <si>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</si>
  <si>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</si>
  <si>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</si>
  <si>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</si>
  <si>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</si>
  <si>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</si>
  <si>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</si>
  <si>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</si>
  <si>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</si>
  <si>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</si>
  <si>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</si>
  <si>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</si>
  <si>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</si>
  <si>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</si>
  <si>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</si>
  <si>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</si>
  <si>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</si>
  <si>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</si>
  <si>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</si>
  <si>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</si>
  <si>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</si>
  <si>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</si>
  <si>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</si>
  <si>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</si>
  <si>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</si>
  <si>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</si>
  <si>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</si>
  <si>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</si>
  <si>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</si>
  <si>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</si>
  <si>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</si>
  <si>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</si>
  <si>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</si>
  <si>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</si>
  <si>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</si>
  <si>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</si>
  <si>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</si>
  <si>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</si>
  <si>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</si>
  <si>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</si>
  <si>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</si>
  <si>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</si>
  <si>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</si>
  <si>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</si>
  <si>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</si>
  <si>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</si>
  <si>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</si>
  <si>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</si>
  <si>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</si>
  <si>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</si>
  <si>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</si>
  <si>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</si>
  <si>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</si>
  <si>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</si>
  <si>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</si>
  <si>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</si>
  <si>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</si>
  <si>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</si>
  <si>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</si>
  <si>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</si>
  <si>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</si>
  <si>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</si>
  <si>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</si>
  <si>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</si>
  <si>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</si>
  <si>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</si>
  <si>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</si>
  <si>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</si>
  <si>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</si>
  <si>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</si>
  <si>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</si>
  <si>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</si>
  <si>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</si>
  <si>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</si>
  <si>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</si>
  <si>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</si>
  <si>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</si>
  <si>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</si>
  <si>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</si>
  <si>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</si>
  <si>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</si>
  <si>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</si>
  <si>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</si>
  <si>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</si>
  <si>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</si>
  <si>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</si>
  <si>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</si>
  <si>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</si>
  <si>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</si>
  <si>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</si>
  <si>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</si>
  <si>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</si>
  <si>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</si>
  <si>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</si>
  <si>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</si>
  <si>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</si>
  <si>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</si>
  <si>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</si>
  <si>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</si>
  <si>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</si>
  <si>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</si>
  <si>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</si>
  <si>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</si>
  <si>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</si>
  <si>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</si>
  <si>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</si>
  <si>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</si>
  <si>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</si>
  <si>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</si>
  <si>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</si>
  <si>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</si>
  <si>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</si>
  <si>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</si>
  <si>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</si>
  <si>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</si>
  <si>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</si>
  <si>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</si>
  <si>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</si>
  <si>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</si>
  <si>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</si>
  <si>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</si>
  <si>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</si>
  <si>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</si>
  <si>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</si>
  <si>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</si>
  <si>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</si>
  <si>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</si>
  <si>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</si>
  <si>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</si>
  <si>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</si>
  <si>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</si>
  <si>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</si>
  <si>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</si>
  <si>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</si>
  <si>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</si>
  <si>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</si>
  <si>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</si>
  <si>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</si>
  <si>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</si>
  <si>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</si>
  <si>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</si>
  <si>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</si>
  <si>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</si>
  <si>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</si>
  <si>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</si>
  <si>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</si>
  <si>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</si>
  <si>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</si>
  <si>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</si>
  <si>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</si>
  <si>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</si>
  <si>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</si>
  <si>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</si>
  <si>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</si>
  <si>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</si>
  <si>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</si>
  <si>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</si>
  <si>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</si>
  <si>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</si>
  <si>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</si>
  <si>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</si>
  <si>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</si>
  <si>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</si>
  <si>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</si>
  <si>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</si>
  <si>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</si>
  <si>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</si>
  <si>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</si>
  <si>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</si>
  <si>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</si>
  <si>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</si>
  <si>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</si>
  <si>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</si>
  <si>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</si>
  <si>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</si>
  <si>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</si>
  <si>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</si>
  <si>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</si>
  <si>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</si>
  <si>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</si>
  <si>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</si>
  <si>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</si>
  <si>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</si>
  <si>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</si>
  <si>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</si>
  <si>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</si>
  <si>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</si>
  <si>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</si>
  <si>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</si>
  <si>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</si>
  <si>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</si>
  <si>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</si>
  <si>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</si>
  <si>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</si>
  <si>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</si>
  <si>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</si>
  <si>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</si>
  <si>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</si>
  <si>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</si>
  <si>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</si>
  <si>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</si>
  <si>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</si>
  <si>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</si>
  <si>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</si>
  <si>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</si>
  <si>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</si>
  <si>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</si>
  <si>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</si>
  <si>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</si>
  <si>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</si>
  <si>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</si>
  <si>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</si>
  <si>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</si>
  <si>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</si>
  <si>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</si>
  <si>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</si>
  <si>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</si>
  <si>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</si>
  <si>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</si>
  <si>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</si>
  <si>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</si>
  <si>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</si>
  <si>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</si>
  <si>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</si>
  <si>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</si>
  <si>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</si>
  <si>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</si>
  <si>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</si>
  <si>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</si>
  <si>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</si>
  <si>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</si>
  <si>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</si>
  <si>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</si>
  <si>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</si>
  <si>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</si>
  <si>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</si>
  <si>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</si>
  <si>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</si>
  <si>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</si>
  <si>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</si>
  <si>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</si>
  <si>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</si>
  <si>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</si>
  <si>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</si>
  <si>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</si>
  <si>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</si>
  <si>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</si>
  <si>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</si>
  <si>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</si>
  <si>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</si>
  <si>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</si>
  <si>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</si>
  <si>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</si>
  <si>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</si>
  <si>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</si>
  <si>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</si>
  <si>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</si>
  <si>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</si>
  <si>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</si>
  <si>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</si>
  <si>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</si>
  <si>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</si>
  <si>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</si>
  <si>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</si>
  <si>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</si>
  <si>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</si>
  <si>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</si>
  <si>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</si>
  <si>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</si>
  <si>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</si>
  <si>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</si>
  <si>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</si>
  <si>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</si>
  <si>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</si>
  <si>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</si>
  <si>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</si>
  <si>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</si>
  <si>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</si>
  <si>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</si>
  <si>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</si>
  <si>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</si>
  <si>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</si>
  <si>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</si>
  <si>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</si>
  <si>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</si>
  <si>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</si>
  <si>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</si>
  <si>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</si>
  <si>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</si>
  <si>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</si>
  <si>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</si>
  <si>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</si>
  <si>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</si>
  <si>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</si>
  <si>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</si>
  <si>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</si>
  <si>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</si>
  <si>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</si>
  <si>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</si>
  <si>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</si>
  <si>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</si>
  <si>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</si>
  <si>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</si>
  <si>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</si>
  <si>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</si>
  <si>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</si>
  <si>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</si>
  <si>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</si>
  <si>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</si>
  <si>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</si>
  <si>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</si>
  <si>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</si>
  <si>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</si>
  <si>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</si>
  <si>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</si>
  <si>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</si>
  <si>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</si>
  <si>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</si>
  <si>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</si>
  <si>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</si>
  <si>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</si>
  <si>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</si>
  <si>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</si>
  <si>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</si>
  <si>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</si>
  <si>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</si>
  <si>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</si>
  <si>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</si>
  <si>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</si>
  <si>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</si>
  <si>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</si>
  <si>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</si>
  <si>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</si>
  <si>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</si>
  <si>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</si>
  <si>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</si>
  <si>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</si>
  <si>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</si>
  <si>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</si>
  <si>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</si>
  <si>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</si>
  <si>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</si>
  <si>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</si>
  <si>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</si>
  <si>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</si>
  <si>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</si>
  <si>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</si>
  <si>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</si>
  <si>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</si>
  <si>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</si>
  <si>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</si>
  <si>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</si>
  <si>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</si>
  <si>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</si>
  <si>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</si>
  <si>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</si>
  <si>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</si>
  <si>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</si>
  <si>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</si>
  <si>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</si>
  <si>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</si>
  <si>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</si>
  <si>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</si>
  <si>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</si>
  <si>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</si>
  <si>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</si>
  <si>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</si>
  <si>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</si>
  <si>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</si>
  <si>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</si>
  <si>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</si>
  <si>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</si>
  <si>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</si>
  <si>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</si>
  <si>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</si>
  <si>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</si>
  <si>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</si>
  <si>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</si>
  <si>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</si>
  <si>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</si>
  <si>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</si>
  <si>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</si>
  <si>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</si>
  <si>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</si>
  <si>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</si>
  <si>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</si>
  <si>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</si>
  <si>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</si>
  <si>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</si>
  <si>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</si>
  <si>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</si>
  <si>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</si>
  <si>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</si>
  <si>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</si>
  <si>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</si>
  <si>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</si>
  <si>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</si>
  <si>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</si>
  <si>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</si>
  <si>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</si>
  <si>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</si>
  <si>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</si>
  <si>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</si>
  <si>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</si>
  <si>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</si>
  <si>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</si>
  <si>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</si>
  <si>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</si>
  <si>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</si>
  <si>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</si>
  <si>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</si>
  <si>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</si>
  <si>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</si>
  <si>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</si>
  <si>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</si>
  <si>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</si>
  <si>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</si>
  <si>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</si>
  <si>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</si>
  <si>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</si>
  <si>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</si>
  <si>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</si>
  <si>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</si>
  <si>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</si>
  <si>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</si>
  <si>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</si>
  <si>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</si>
  <si>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</si>
  <si>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</si>
  <si>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</si>
  <si>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</si>
  <si>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</si>
  <si>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</si>
  <si>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</si>
  <si>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</si>
  <si>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</si>
  <si>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</si>
  <si>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</si>
  <si>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</si>
  <si>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</si>
  <si>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</si>
  <si>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</si>
  <si>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</si>
  <si>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</si>
  <si>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</si>
  <si>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</si>
  <si>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</si>
  <si>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</si>
  <si>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</si>
  <si>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</si>
  <si>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</si>
  <si>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</si>
  <si>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</si>
  <si>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</si>
  <si>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</si>
  <si>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</si>
  <si>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</si>
  <si>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</si>
  <si>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</si>
  <si>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</si>
  <si>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</si>
  <si>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</si>
  <si>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</si>
  <si>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</si>
  <si>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</si>
  <si>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</si>
  <si>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</si>
  <si>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</si>
  <si>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</si>
  <si>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</si>
  <si>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</si>
  <si>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</si>
  <si>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</si>
  <si>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</si>
  <si>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</si>
  <si>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</si>
  <si>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</si>
  <si>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</si>
  <si>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</si>
  <si>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</si>
  <si>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</si>
  <si>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</si>
  <si>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</si>
  <si>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</si>
  <si>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</si>
  <si>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</si>
  <si>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</si>
  <si>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</si>
  <si>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</si>
  <si>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</si>
  <si>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</si>
  <si>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</si>
  <si>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</si>
  <si>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</si>
  <si>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</si>
  <si>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</si>
  <si>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</si>
  <si>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</si>
  <si>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</si>
  <si>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</si>
  <si>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</si>
  <si>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</si>
  <si>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</si>
  <si>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</si>
  <si>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</si>
  <si>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</si>
  <si>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</si>
  <si>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</si>
  <si>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</si>
  <si>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</si>
  <si>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</si>
  <si>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</si>
  <si>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</si>
  <si>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</si>
  <si>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</si>
  <si>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</si>
  <si>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</si>
  <si>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</si>
  <si>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</si>
  <si>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</si>
  <si>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</si>
  <si>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</si>
  <si>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</si>
  <si>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</si>
  <si>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</si>
  <si>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</si>
  <si>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</si>
  <si>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</si>
  <si>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</si>
  <si>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</si>
  <si>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</si>
  <si>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</si>
  <si>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</si>
  <si>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</si>
  <si>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</si>
  <si>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</si>
  <si>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</si>
  <si>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</si>
  <si>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</si>
  <si>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</si>
  <si>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</si>
  <si>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</si>
  <si>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</si>
  <si>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</si>
  <si>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</si>
  <si>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</si>
  <si>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</si>
  <si>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</si>
  <si>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</si>
  <si>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</si>
  <si>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</si>
  <si>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</si>
  <si>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</si>
  <si>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</si>
  <si>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</si>
  <si>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</si>
  <si>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</si>
  <si>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</si>
  <si>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</si>
  <si>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</si>
  <si>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</si>
  <si>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</si>
  <si>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</si>
  <si>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</si>
  <si>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</si>
  <si>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</si>
  <si>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</si>
  <si>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</si>
  <si>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</si>
  <si>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</si>
  <si>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</si>
  <si>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</si>
  <si>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</si>
  <si>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</si>
  <si>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</si>
  <si>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</si>
  <si>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</si>
  <si>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</si>
  <si>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</si>
  <si>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</si>
  <si>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</si>
  <si>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</si>
  <si>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</si>
  <si>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</si>
  <si>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</si>
  <si>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</si>
  <si>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</si>
  <si>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</si>
  <si>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</si>
  <si>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</si>
  <si>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</si>
  <si>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</si>
  <si>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</si>
  <si>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</si>
  <si>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</si>
  <si>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</si>
  <si>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</si>
  <si>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</si>
  <si>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</si>
  <si>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</si>
  <si>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</si>
  <si>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</si>
  <si>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</si>
  <si>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</si>
  <si>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</si>
  <si>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</si>
  <si>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</si>
  <si>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</si>
  <si>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</si>
  <si>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</si>
  <si>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</si>
  <si>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</si>
  <si>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</si>
  <si>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</si>
  <si>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</si>
  <si>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</si>
  <si>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</si>
  <si>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</si>
  <si>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</si>
  <si>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</si>
  <si>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</si>
  <si>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</si>
  <si>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</si>
  <si>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</si>
  <si>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</si>
  <si>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</si>
  <si>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</si>
  <si>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</si>
  <si>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</si>
  <si>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</si>
  <si>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</si>
  <si>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</si>
  <si>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</si>
  <si>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</si>
  <si>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</si>
  <si>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</si>
  <si>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</si>
  <si>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</si>
  <si>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</si>
  <si>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</si>
  <si>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</si>
  <si>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</si>
  <si>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</si>
  <si>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</si>
  <si>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</si>
  <si>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</si>
  <si>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</si>
  <si>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</si>
  <si>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</si>
  <si>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</si>
  <si>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</si>
  <si>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</si>
  <si>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</si>
  <si>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</si>
  <si>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</si>
  <si>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</si>
  <si>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</si>
  <si>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</si>
  <si>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</si>
  <si>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</si>
  <si>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</si>
  <si>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</si>
  <si>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</si>
  <si>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</si>
  <si>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</si>
  <si>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</si>
  <si>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</si>
  <si>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</si>
  <si>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</si>
  <si>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</si>
  <si>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</si>
  <si>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</si>
  <si>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</si>
  <si>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</si>
  <si>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</si>
  <si>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</si>
  <si>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</si>
  <si>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</si>
  <si>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</si>
  <si>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</si>
  <si>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</si>
  <si>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</si>
  <si>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</si>
  <si>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</si>
  <si>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</si>
  <si>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</si>
  <si>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</si>
  <si>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</si>
  <si>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</si>
  <si>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</si>
  <si>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</si>
  <si>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</si>
  <si>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</si>
  <si>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</si>
  <si>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</si>
  <si>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</si>
  <si>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</si>
  <si>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</si>
  <si>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</si>
  <si>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</si>
  <si>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</si>
  <si>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</si>
  <si>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</si>
  <si>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</si>
  <si>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</si>
  <si>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</si>
  <si>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</si>
  <si>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</si>
  <si>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</si>
  <si>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</si>
  <si>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</si>
  <si>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</si>
  <si>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</si>
  <si>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</si>
  <si>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</si>
  <si>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</si>
  <si>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</si>
  <si>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</si>
  <si>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</si>
  <si>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</si>
  <si>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</si>
  <si>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</si>
  <si>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</si>
  <si>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</si>
  <si>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</si>
  <si>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</si>
  <si>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</si>
  <si>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</si>
  <si>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</si>
  <si>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</si>
  <si>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</si>
  <si>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</si>
  <si>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</si>
  <si>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</si>
  <si>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</si>
  <si>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</si>
  <si>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</si>
  <si>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</si>
  <si>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</si>
  <si>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</si>
  <si>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</si>
  <si>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</si>
  <si>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</si>
  <si>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</si>
  <si>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</si>
  <si>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</si>
  <si>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</si>
  <si>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</si>
  <si>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</si>
  <si>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</si>
  <si>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</si>
  <si>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</si>
  <si>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</si>
  <si>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</si>
  <si>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</si>
  <si>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</si>
  <si>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</si>
  <si>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</si>
  <si>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</si>
  <si>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</si>
  <si>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</si>
  <si>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</si>
  <si>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</si>
  <si>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</si>
  <si>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</si>
  <si>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</si>
  <si>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</si>
  <si>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</si>
  <si>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</si>
  <si>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</si>
  <si>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</si>
  <si>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</si>
  <si>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</si>
  <si>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</si>
  <si>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</si>
  <si>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</si>
  <si>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</si>
  <si>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</si>
  <si>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</si>
  <si>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</si>
  <si>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</si>
  <si>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</si>
  <si>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</si>
  <si>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</si>
  <si>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</si>
  <si>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</si>
  <si>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</si>
  <si>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</si>
  <si>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</si>
  <si>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</si>
  <si>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</si>
  <si>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</si>
  <si>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</si>
  <si>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</si>
  <si>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</si>
  <si>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</si>
  <si>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</si>
  <si>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</si>
  <si>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</si>
  <si>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</si>
  <si>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</si>
  <si>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</si>
  <si>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</si>
  <si>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</si>
  <si>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</si>
  <si>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</si>
  <si>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</si>
  <si>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</si>
  <si>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</si>
  <si>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</si>
  <si>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</si>
  <si>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</si>
  <si>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</si>
  <si>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</si>
  <si>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</si>
  <si>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</si>
  <si>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</si>
  <si>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</si>
  <si>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</si>
  <si>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</si>
  <si>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</si>
  <si>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</si>
  <si>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</si>
  <si>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</si>
  <si>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</si>
  <si>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</si>
  <si>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</si>
  <si>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</si>
  <si>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</si>
  <si>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</si>
  <si>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</si>
  <si>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</si>
  <si>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</si>
  <si>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</si>
  <si>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</si>
  <si>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</si>
  <si>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</si>
  <si>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</si>
  <si>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</si>
  <si>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</si>
  <si>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</si>
  <si>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</si>
  <si>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</si>
  <si>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</si>
  <si>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</si>
  <si>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</si>
  <si>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</si>
  <si>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</si>
  <si>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</si>
  <si>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</si>
  <si>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</si>
  <si>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</si>
  <si>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</si>
  <si>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</si>
  <si>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</si>
  <si>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</si>
  <si>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</si>
  <si>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</si>
  <si>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</si>
  <si>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</si>
  <si>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</si>
  <si>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</si>
  <si>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</si>
  <si>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</si>
  <si>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</si>
  <si>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</si>
  <si>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</si>
  <si>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</si>
  <si>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</si>
  <si>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</si>
  <si>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</si>
  <si>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</si>
  <si>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</si>
  <si>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</si>
  <si>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</si>
  <si>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</si>
  <si>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</si>
  <si>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</si>
  <si>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</si>
  <si>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</si>
  <si>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</si>
  <si>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</si>
  <si>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</si>
  <si>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</si>
  <si>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</si>
  <si>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</si>
  <si>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</si>
  <si>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</si>
  <si>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</si>
  <si>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</si>
  <si>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</si>
  <si>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</si>
  <si>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</si>
  <si>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</si>
  <si>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</si>
  <si>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</si>
  <si>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</si>
  <si>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</si>
  <si>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</si>
  <si>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</si>
  <si>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</si>
  <si>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</si>
  <si>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</si>
  <si>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</si>
  <si>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</si>
  <si>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</si>
  <si>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</si>
  <si>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</si>
  <si>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</si>
  <si>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</si>
  <si>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</si>
  <si>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</si>
  <si>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</si>
  <si>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</si>
  <si>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</si>
  <si>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</si>
  <si>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</si>
  <si>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</si>
  <si>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</si>
  <si>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</si>
  <si>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</si>
  <si>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</si>
  <si>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</si>
  <si>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</si>
  <si>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</si>
  <si>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</si>
  <si>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</si>
  <si>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</si>
  <si>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</si>
  <si>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</si>
  <si>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</si>
  <si>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</si>
  <si>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</si>
  <si>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</si>
  <si>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</si>
  <si>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</si>
  <si>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</si>
  <si>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</si>
  <si>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</si>
  <si>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</si>
  <si>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</si>
  <si>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</si>
  <si>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</si>
  <si>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</si>
  <si>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</si>
  <si>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</si>
  <si>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</si>
  <si>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</si>
  <si>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</si>
  <si>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</si>
  <si>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</si>
  <si>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</si>
  <si>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</si>
  <si>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</si>
  <si>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</si>
  <si>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</si>
  <si>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</si>
  <si>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</si>
  <si>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</si>
  <si>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</si>
  <si>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</si>
  <si>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</si>
  <si>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</si>
  <si>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</si>
  <si>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</si>
  <si>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</si>
  <si>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</si>
  <si>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</si>
  <si>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</si>
  <si>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</si>
  <si>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</si>
  <si>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</si>
  <si>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</si>
  <si>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</si>
  <si>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</si>
  <si>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</si>
  <si>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</si>
  <si>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</si>
  <si>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</si>
  <si>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</si>
  <si>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</si>
  <si>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</si>
  <si>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</si>
  <si>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</si>
  <si>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</si>
  <si>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</si>
  <si>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</si>
  <si>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</si>
  <si>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</si>
  <si>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</si>
  <si>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</si>
  <si>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</si>
  <si>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</si>
  <si>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</si>
  <si>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</si>
  <si>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</si>
  <si>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</si>
  <si>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</si>
  <si>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</si>
  <si>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</si>
  <si>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</si>
  <si>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</si>
  <si>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</si>
  <si>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</si>
  <si>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</si>
  <si>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</si>
  <si>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</si>
  <si>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</si>
  <si>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</si>
  <si>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</si>
  <si>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</si>
  <si>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</si>
  <si>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</si>
  <si>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</si>
  <si>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</si>
  <si>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</si>
  <si>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</si>
  <si>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</si>
  <si>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</si>
  <si>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</si>
  <si>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</si>
  <si>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</si>
  <si>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</si>
  <si>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</si>
  <si>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</si>
  <si>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</si>
  <si>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</si>
  <si>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</si>
  <si>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</si>
  <si>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</si>
  <si>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</si>
  <si>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</si>
  <si>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</si>
  <si>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</si>
  <si>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</si>
  <si>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</si>
  <si>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</si>
  <si>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</si>
  <si>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</si>
  <si>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</si>
  <si>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</si>
  <si>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</si>
  <si>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</si>
  <si>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</si>
  <si>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</si>
  <si>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</si>
  <si>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</si>
  <si>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</si>
  <si>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</si>
  <si>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</si>
  <si>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</si>
  <si>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</si>
  <si>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</si>
  <si>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</si>
  <si>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</si>
  <si>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</si>
  <si>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</si>
  <si>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</si>
  <si>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</si>
  <si>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</si>
  <si>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</si>
  <si>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</si>
  <si>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</si>
  <si>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</si>
  <si>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</si>
  <si>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</si>
  <si>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</si>
  <si>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</si>
  <si>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</si>
  <si>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</si>
  <si>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</si>
  <si>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</si>
  <si>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</si>
  <si>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</si>
  <si>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</si>
  <si>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</si>
  <si>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</si>
  <si>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</si>
  <si>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</si>
  <si>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</si>
  <si>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</si>
  <si>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</si>
  <si>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</si>
  <si>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</si>
  <si>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</si>
  <si>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</si>
  <si>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</si>
  <si>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</si>
  <si>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</si>
  <si>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</si>
  <si>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</si>
  <si>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</si>
  <si>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</si>
  <si>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</si>
  <si>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</si>
  <si>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</si>
  <si>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</si>
  <si>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</si>
  <si>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</si>
  <si>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</si>
  <si>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</si>
  <si>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</si>
  <si>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</si>
  <si>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</si>
  <si>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</si>
  <si>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</si>
  <si>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</si>
  <si>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</si>
  <si>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</si>
  <si>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</si>
  <si>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</si>
  <si>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</si>
  <si>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</si>
  <si>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</si>
  <si>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</si>
  <si>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</si>
  <si>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</si>
  <si>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</si>
  <si>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</si>
  <si>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</si>
  <si>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</si>
  <si>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</si>
  <si>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</si>
  <si>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</si>
  <si>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</si>
  <si>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</si>
  <si>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</si>
  <si>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</si>
  <si>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</si>
  <si>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</si>
  <si>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</si>
  <si>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</si>
  <si>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</si>
  <si>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</si>
  <si>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</si>
  <si>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</si>
  <si>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</si>
  <si>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</si>
  <si>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</si>
  <si>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</si>
  <si>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</si>
  <si>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</si>
  <si>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</si>
  <si>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</si>
  <si>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</si>
  <si>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</si>
  <si>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</si>
  <si>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</si>
  <si>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</si>
  <si>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</si>
  <si>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</si>
  <si>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</si>
  <si>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</si>
  <si>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</si>
  <si>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</si>
  <si>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</si>
  <si>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</si>
  <si>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</si>
  <si>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</si>
  <si>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</si>
  <si>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</si>
  <si>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</si>
  <si>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</si>
  <si>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</si>
  <si>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</si>
  <si>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</si>
  <si>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</si>
  <si>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</si>
  <si>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</si>
  <si>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</si>
  <si>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</si>
  <si>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</si>
  <si>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</si>
  <si>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</si>
  <si>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</si>
  <si>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</si>
  <si>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</si>
  <si>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</si>
  <si>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</si>
  <si>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</si>
  <si>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</si>
  <si>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</si>
  <si>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</si>
  <si>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</si>
  <si>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</si>
  <si>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</si>
  <si>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</si>
  <si>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</si>
  <si>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</si>
  <si>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</si>
  <si>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</si>
  <si>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</si>
  <si>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</si>
  <si>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</si>
  <si>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</si>
  <si>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</si>
  <si>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</si>
  <si>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</si>
  <si>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</si>
  <si>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</si>
  <si>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</si>
  <si>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</si>
  <si>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</si>
  <si>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</si>
  <si>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</si>
  <si>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</si>
  <si>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</si>
  <si>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</si>
  <si>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</si>
  <si>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</si>
  <si>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</si>
  <si>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</si>
  <si>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</si>
  <si>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</si>
  <si>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</si>
  <si>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</si>
  <si>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</si>
  <si>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</si>
  <si>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</si>
  <si>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</si>
  <si>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</si>
  <si>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</si>
  <si>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</si>
  <si>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</si>
  <si>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</si>
  <si>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</si>
  <si>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</si>
  <si>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</si>
  <si>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</si>
  <si>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</si>
  <si>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</si>
  <si>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</si>
  <si>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</si>
  <si>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</si>
  <si>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</si>
  <si>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</si>
  <si>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</si>
  <si>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</si>
  <si>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</si>
  <si>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</si>
  <si>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</si>
  <si>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</si>
  <si>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</si>
  <si>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</si>
  <si>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</si>
  <si>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</si>
  <si>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</si>
  <si>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</si>
  <si>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</si>
  <si>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</si>
  <si>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</si>
  <si>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</si>
  <si>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</si>
  <si>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</si>
  <si>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</si>
  <si>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</si>
  <si>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</si>
  <si>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</si>
  <si>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</si>
  <si>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</si>
  <si>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</si>
  <si>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</si>
  <si>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</si>
  <si>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</si>
  <si>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</si>
  <si>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</si>
  <si>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</si>
  <si>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</si>
  <si>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</si>
  <si>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</si>
  <si>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</si>
  <si>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</si>
  <si>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</si>
  <si>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</si>
  <si>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</si>
  <si>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</si>
  <si>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</si>
  <si>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</si>
  <si>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</si>
  <si>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</si>
  <si>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</si>
  <si>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</si>
  <si>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</si>
  <si>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</si>
  <si>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</si>
  <si>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</si>
  <si>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</si>
  <si>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</si>
  <si>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</si>
  <si>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</si>
  <si>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</si>
  <si>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</si>
  <si>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</si>
  <si>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</si>
  <si>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</si>
  <si>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</si>
  <si>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</si>
  <si>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</si>
  <si>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</si>
  <si>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</si>
  <si>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</si>
  <si>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</si>
  <si>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</si>
  <si>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</si>
  <si>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</si>
  <si>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</si>
  <si>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</si>
  <si>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</si>
  <si>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</si>
  <si>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</si>
  <si>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</si>
  <si>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</si>
  <si>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</si>
  <si>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</si>
  <si>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</si>
  <si>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</si>
  <si>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</si>
  <si>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</si>
  <si>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</si>
  <si>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</si>
  <si>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</si>
  <si>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</si>
  <si>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</si>
  <si>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</si>
  <si>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</si>
  <si>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</si>
  <si>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</si>
  <si>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</si>
  <si>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</si>
  <si>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</si>
  <si>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</si>
  <si>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</si>
  <si>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</si>
  <si>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</si>
  <si>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</si>
  <si>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</si>
  <si>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</si>
  <si>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</si>
  <si>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</si>
  <si>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</si>
  <si>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</si>
  <si>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</si>
  <si>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</si>
  <si>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</si>
  <si>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</si>
  <si>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</si>
  <si>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</si>
  <si>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</si>
  <si>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</si>
  <si>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</si>
  <si>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</si>
  <si>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</si>
  <si>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</si>
  <si>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</si>
  <si>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</si>
  <si>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</si>
  <si>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</si>
  <si>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</si>
  <si>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</si>
  <si>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</si>
  <si>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</si>
  <si>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</si>
  <si>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</si>
  <si>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</si>
  <si>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</si>
  <si>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</si>
  <si>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</si>
  <si>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</si>
  <si>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</si>
  <si>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</si>
  <si>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</si>
  <si>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</si>
  <si>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</si>
  <si>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</si>
  <si>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</si>
  <si>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</si>
  <si>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</si>
  <si>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</si>
  <si>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</si>
  <si>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</si>
  <si>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</si>
  <si>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</si>
  <si>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</si>
  <si>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</si>
  <si>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</si>
  <si>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</si>
  <si>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</si>
  <si>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</si>
  <si>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</si>
  <si>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</si>
  <si>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</si>
  <si>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</si>
  <si>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</si>
  <si>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</si>
  <si>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</si>
  <si>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</si>
  <si>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</si>
  <si>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</si>
  <si>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</si>
  <si>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</si>
  <si>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</si>
  <si>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</si>
  <si>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</si>
  <si>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</si>
  <si>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</si>
  <si>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</si>
  <si>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</si>
  <si>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</si>
  <si>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</si>
  <si>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</si>
  <si>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</si>
  <si>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</si>
  <si>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</si>
  <si>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</si>
  <si>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</si>
  <si>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</si>
  <si>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</si>
  <si>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</si>
  <si>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</si>
  <si>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</si>
  <si>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</si>
  <si>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</si>
  <si>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</si>
  <si>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</si>
  <si>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</si>
  <si>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</si>
  <si>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</si>
  <si>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</si>
  <si>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</si>
  <si>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</si>
  <si>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</si>
  <si>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</si>
  <si>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</si>
  <si>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</si>
  <si>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</si>
  <si>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</si>
  <si>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</si>
  <si>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</si>
  <si>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</si>
  <si>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</si>
  <si>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</si>
  <si>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</si>
  <si>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</si>
  <si>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</si>
  <si>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</si>
  <si>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</si>
  <si>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</si>
  <si>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</si>
  <si>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</si>
  <si>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</si>
  <si>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</si>
  <si>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</si>
  <si>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</si>
  <si>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</si>
  <si>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</si>
  <si>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</si>
  <si>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</si>
  <si>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</si>
  <si>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</si>
  <si>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</si>
  <si>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</si>
  <si>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</si>
  <si>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</si>
  <si>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</si>
  <si>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</si>
  <si>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</si>
  <si>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</si>
  <si>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</si>
  <si>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</si>
  <si>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</si>
  <si>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</si>
  <si>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</si>
  <si>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</si>
  <si>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</si>
  <si>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</si>
  <si>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</si>
  <si>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</si>
  <si>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</si>
  <si>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</si>
  <si>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</si>
  <si>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</si>
  <si>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</si>
  <si>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</si>
  <si>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</si>
  <si>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</si>
  <si>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</si>
  <si>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</si>
  <si>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</si>
  <si>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</si>
  <si>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</si>
  <si>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</si>
  <si>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</si>
  <si>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</si>
  <si>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</si>
  <si>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</si>
  <si>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</si>
  <si>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</si>
  <si>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</si>
  <si>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</si>
  <si>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</si>
  <si>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</si>
  <si>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</si>
  <si>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</si>
  <si>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</si>
  <si>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</si>
  <si>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</si>
  <si>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</si>
  <si>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</si>
  <si>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</si>
  <si>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</si>
  <si>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</si>
  <si>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</si>
  <si>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</si>
  <si>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</si>
  <si>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</si>
  <si>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</si>
  <si>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</si>
  <si>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</si>
  <si>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</si>
  <si>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</si>
  <si>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</si>
  <si>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</si>
  <si>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</si>
  <si>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</si>
  <si>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</si>
  <si>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</si>
  <si>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</si>
  <si>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</si>
  <si>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</si>
  <si>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</si>
  <si>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</si>
  <si>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</si>
  <si>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</si>
  <si>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</si>
  <si>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</si>
  <si>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</si>
  <si>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</si>
  <si>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</si>
  <si>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</si>
  <si>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</si>
  <si>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</si>
  <si>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</si>
  <si>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</si>
  <si>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</si>
  <si>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</si>
  <si>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</si>
  <si>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</si>
  <si>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</si>
  <si>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</si>
  <si>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</si>
  <si>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</si>
  <si>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</si>
  <si>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</si>
  <si>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</si>
  <si>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</si>
  <si>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</si>
  <si>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</si>
  <si>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</si>
  <si>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</si>
  <si>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</si>
  <si>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</si>
  <si>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</si>
  <si>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</si>
  <si>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</si>
  <si>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</si>
  <si>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</si>
  <si>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</si>
  <si>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</si>
  <si>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</si>
  <si>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</si>
  <si>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</si>
  <si>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</si>
  <si>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</si>
  <si>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</si>
  <si>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</si>
  <si>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</si>
  <si>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</si>
  <si>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</si>
  <si>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</si>
  <si>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</si>
  <si>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</si>
  <si>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</si>
  <si>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</si>
  <si>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</si>
  <si>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</si>
  <si>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</si>
  <si>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</si>
  <si>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</si>
  <si>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</si>
  <si>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</si>
  <si>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</si>
  <si>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</si>
  <si>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</si>
  <si>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</si>
  <si>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</si>
  <si>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</si>
  <si>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</si>
  <si>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</si>
  <si>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</si>
  <si>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</si>
  <si>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</si>
  <si>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</si>
  <si>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</si>
  <si>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</si>
  <si>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</si>
  <si>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</si>
  <si>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</si>
  <si>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</si>
  <si>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</si>
  <si>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</si>
  <si>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</si>
  <si>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</si>
  <si>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</si>
  <si>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</si>
  <si>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</si>
  <si>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</si>
  <si>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</si>
  <si>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</si>
  <si>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</si>
  <si>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</si>
  <si>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</si>
  <si>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</si>
  <si>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</si>
  <si>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</si>
  <si>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</si>
  <si>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</si>
  <si>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</si>
  <si>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</si>
  <si>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</si>
  <si>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</si>
  <si>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</si>
  <si>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</si>
  <si>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</si>
  <si>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</si>
  <si>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</si>
  <si>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</si>
  <si>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</si>
  <si>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</si>
  <si>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</si>
  <si>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</si>
  <si>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</si>
  <si>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</si>
  <si>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</si>
  <si>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</si>
  <si>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</si>
  <si>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</si>
  <si>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</si>
  <si>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</si>
  <si>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</si>
  <si>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</si>
  <si>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</si>
  <si>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</si>
  <si>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</si>
  <si>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</si>
  <si>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</si>
  <si>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</si>
  <si>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</si>
  <si>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</si>
  <si>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</si>
  <si>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</si>
  <si>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</si>
  <si>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</si>
  <si>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</si>
  <si>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</si>
  <si>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</si>
  <si>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</si>
  <si>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</si>
  <si>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</si>
  <si>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</si>
  <si>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</si>
  <si>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</si>
  <si>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</si>
  <si>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</si>
  <si>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</si>
  <si>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</si>
  <si>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</si>
  <si>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</si>
  <si>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</si>
  <si>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</si>
  <si>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</si>
  <si>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</si>
  <si>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</si>
  <si>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</si>
  <si>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</si>
  <si>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</si>
  <si>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</si>
  <si>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</si>
  <si>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</si>
  <si>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</si>
  <si>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</si>
  <si>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</si>
  <si>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</si>
  <si>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</si>
  <si>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</si>
  <si>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</si>
  <si>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</si>
  <si>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</si>
  <si>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</si>
  <si>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</si>
  <si>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</si>
  <si>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</si>
  <si>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</si>
  <si>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</si>
  <si>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</si>
  <si>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</si>
  <si>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</si>
  <si>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</si>
  <si>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</si>
  <si>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</si>
  <si>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</si>
  <si>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</si>
  <si>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</si>
  <si>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</si>
  <si>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</si>
  <si>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</si>
  <si>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</si>
  <si>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</si>
  <si>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</si>
  <si>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</si>
  <si>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</si>
  <si>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</si>
  <si>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</si>
  <si>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</si>
  <si>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</si>
  <si>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</si>
  <si>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</si>
  <si>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</si>
  <si>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</si>
  <si>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</si>
  <si>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</si>
  <si>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</si>
  <si>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</si>
  <si>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</si>
  <si>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</si>
  <si>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</si>
  <si>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</si>
  <si>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</si>
  <si>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</si>
  <si>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</si>
  <si>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</si>
  <si>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</si>
  <si>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</si>
  <si>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</si>
  <si>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</si>
  <si>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</si>
  <si>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</si>
  <si>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</si>
  <si>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</si>
  <si>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</si>
  <si>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</si>
  <si>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</si>
  <si>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</si>
  <si>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</si>
  <si>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</si>
  <si>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</si>
  <si>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</si>
  <si>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</si>
  <si>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</si>
  <si>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</si>
  <si>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</si>
  <si>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</si>
  <si>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</si>
  <si>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</si>
  <si>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</si>
  <si>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</si>
  <si>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</si>
  <si>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</si>
  <si>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</si>
  <si>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</si>
  <si>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</si>
  <si>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</si>
  <si>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</si>
  <si>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</si>
  <si>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</si>
  <si>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</si>
  <si>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</si>
  <si>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</si>
  <si>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</si>
  <si>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</si>
  <si>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</si>
  <si>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</si>
  <si>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</si>
  <si>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</si>
  <si>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</si>
  <si>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</si>
  <si>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</si>
  <si>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</si>
  <si>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</si>
  <si>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</si>
  <si>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</si>
  <si>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</si>
  <si>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</si>
  <si>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</si>
  <si>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</si>
  <si>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</si>
  <si>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</si>
  <si>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</si>
  <si>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</si>
  <si>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</si>
  <si>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</si>
  <si>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</si>
  <si>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</si>
  <si>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</si>
  <si>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</si>
  <si>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</si>
  <si>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</si>
  <si>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</si>
  <si>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</si>
  <si>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</si>
  <si>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</si>
  <si>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</si>
  <si>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</si>
  <si>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</si>
  <si>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</si>
  <si>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</si>
  <si>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</si>
  <si>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</si>
  <si>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</si>
  <si>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</si>
  <si>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</si>
  <si>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</si>
  <si>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</si>
  <si>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</si>
  <si>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</si>
  <si>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</si>
  <si>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</si>
  <si>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</si>
  <si>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</si>
  <si>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</si>
  <si>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</si>
  <si>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</si>
  <si>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</si>
  <si>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</si>
  <si>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</si>
  <si>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</si>
  <si>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</si>
  <si>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</si>
  <si>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</si>
  <si>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</si>
  <si>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</si>
  <si>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</si>
  <si>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</si>
  <si>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</si>
  <si>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</si>
  <si>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</si>
  <si>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</si>
  <si>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</si>
  <si>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</si>
  <si>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</si>
  <si>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</si>
  <si>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</si>
  <si>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</si>
  <si>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</si>
  <si>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</si>
  <si>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</si>
  <si>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</si>
  <si>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</si>
  <si>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</si>
  <si>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</si>
  <si>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</si>
  <si>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</si>
  <si>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</si>
  <si>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</si>
  <si>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</si>
  <si>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</si>
  <si>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</si>
  <si>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</si>
  <si>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</si>
  <si>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</si>
  <si>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</si>
  <si>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</si>
  <si>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</si>
  <si>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</si>
  <si>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</si>
  <si>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</si>
  <si>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</si>
  <si>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</si>
  <si>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</si>
  <si>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</si>
  <si>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</si>
  <si>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</si>
  <si>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</si>
  <si>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</si>
  <si>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</si>
  <si>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</si>
  <si>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</si>
  <si>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</si>
  <si>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</si>
  <si>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</si>
  <si>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</si>
  <si>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</si>
  <si>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</si>
  <si>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</si>
  <si>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</si>
  <si>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</si>
  <si>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</si>
  <si>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</si>
  <si>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</si>
  <si>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</si>
  <si>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</si>
  <si>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</si>
  <si>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</si>
  <si>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</si>
  <si>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</si>
  <si>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</si>
  <si>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</si>
  <si>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</si>
  <si>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</si>
  <si>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</si>
  <si>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</si>
  <si>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</si>
  <si>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</si>
  <si>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</si>
  <si>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</si>
  <si>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</si>
  <si>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</si>
  <si>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</si>
  <si>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</si>
  <si>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</si>
  <si>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</si>
  <si>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</si>
  <si>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</si>
  <si>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</si>
  <si>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</si>
  <si>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</si>
  <si>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</si>
  <si>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</si>
  <si>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</si>
  <si>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</si>
  <si>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</si>
  <si>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</si>
  <si>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</si>
  <si>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</si>
  <si>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</si>
  <si>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</si>
  <si>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</si>
  <si>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</si>
  <si>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</si>
  <si>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</si>
  <si>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</si>
  <si>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</si>
  <si>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</si>
  <si>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</si>
  <si>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</si>
  <si>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</si>
  <si>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</si>
  <si>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</si>
  <si>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</si>
  <si>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</si>
  <si>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</si>
  <si>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</si>
  <si>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</si>
  <si>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</si>
  <si>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</si>
  <si>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</si>
  <si>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</si>
  <si>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</si>
  <si>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</si>
  <si>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</si>
  <si>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</si>
  <si>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</si>
  <si>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</si>
  <si>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</si>
  <si>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</si>
  <si>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</si>
  <si>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</si>
  <si>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</si>
  <si>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</si>
  <si>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</si>
  <si>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</si>
  <si>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</si>
  <si>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</si>
  <si>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</si>
  <si>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</si>
  <si>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</si>
  <si>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</si>
  <si>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</si>
  <si>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</si>
  <si>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</si>
  <si>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</si>
  <si>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</si>
  <si>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</si>
  <si>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</si>
  <si>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</si>
  <si>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</si>
  <si>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</si>
  <si>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</si>
  <si>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</si>
  <si>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</si>
  <si>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</si>
  <si>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</si>
  <si>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</si>
  <si>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</si>
  <si>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</si>
  <si>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</si>
  <si>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</si>
  <si>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</si>
  <si>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</si>
  <si>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</si>
  <si>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</si>
  <si>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</si>
  <si>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</si>
  <si>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</si>
  <si>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</si>
  <si>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</si>
  <si>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</si>
  <si>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</si>
  <si>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</si>
  <si>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</si>
  <si>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</si>
  <si>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</si>
  <si>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</si>
  <si>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</si>
  <si>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</si>
  <si>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</si>
  <si>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</si>
  <si>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</si>
  <si>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</si>
  <si>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</si>
  <si>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</si>
  <si>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</si>
  <si>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</si>
  <si>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</si>
  <si>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</si>
  <si>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</si>
  <si>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</si>
  <si>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</si>
  <si>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</si>
  <si>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</si>
  <si>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</si>
  <si>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</si>
  <si>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</si>
  <si>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</si>
  <si>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</si>
  <si>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</si>
  <si>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</si>
  <si>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</si>
  <si>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</si>
  <si>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</si>
  <si>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</si>
  <si>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</si>
  <si>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</si>
  <si>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</si>
  <si>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</si>
  <si>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</si>
  <si>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</si>
  <si>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</si>
  <si>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</si>
  <si>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</si>
  <si>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</si>
  <si>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</si>
  <si>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</si>
  <si>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</si>
  <si>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</si>
  <si>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</si>
  <si>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</si>
  <si>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</si>
  <si>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</si>
  <si>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</si>
  <si>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</si>
  <si>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</si>
  <si>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</si>
  <si>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</si>
  <si>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</si>
  <si>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</si>
  <si>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</si>
  <si>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</si>
  <si>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</si>
  <si>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</si>
  <si>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</si>
  <si>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</si>
  <si>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</si>
  <si>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</si>
  <si>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</si>
  <si>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</si>
  <si>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</si>
  <si>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</si>
  <si>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</si>
  <si>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</si>
  <si>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</si>
  <si>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</si>
  <si>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</si>
  <si>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</si>
  <si>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</si>
  <si>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</si>
  <si>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</si>
  <si>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</si>
  <si>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</si>
  <si>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</si>
  <si>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</si>
  <si>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</si>
  <si>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</si>
  <si>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</si>
  <si>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</si>
  <si>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</si>
  <si>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</si>
  <si>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</si>
  <si>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</si>
  <si>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</si>
  <si>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</si>
  <si>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</si>
  <si>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</si>
  <si>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</si>
  <si>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</si>
  <si>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</si>
  <si>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</si>
  <si>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</si>
  <si>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</si>
  <si>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</si>
  <si>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</si>
  <si>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</si>
  <si>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</si>
  <si>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</si>
  <si>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</si>
  <si>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</si>
  <si>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</si>
  <si>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</si>
  <si>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</si>
  <si>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</si>
  <si>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</si>
  <si>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</si>
  <si>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</si>
  <si>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</si>
  <si>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</si>
  <si>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</si>
  <si>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</si>
  <si>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</si>
  <si>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</si>
  <si>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</si>
  <si>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</si>
  <si>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</si>
  <si>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</si>
  <si>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</si>
  <si>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</si>
  <si>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</si>
  <si>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</si>
  <si>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</si>
  <si>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</si>
  <si>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</si>
  <si>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</si>
  <si>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</si>
  <si>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</si>
  <si>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</si>
  <si>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</si>
  <si>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</si>
  <si>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</si>
  <si>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</si>
  <si>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</si>
  <si>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</si>
  <si>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</si>
  <si>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</si>
  <si>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</si>
  <si>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</si>
  <si>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</si>
  <si>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</si>
  <si>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</si>
  <si>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</si>
  <si>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</si>
  <si>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</si>
  <si>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</si>
  <si>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</si>
  <si>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</si>
  <si>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</si>
  <si>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</si>
  <si>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</si>
  <si>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</si>
  <si>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</si>
  <si>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</si>
  <si>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</si>
  <si>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</si>
  <si>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</si>
  <si>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</si>
  <si>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</si>
  <si>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</si>
  <si>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</si>
  <si>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</si>
  <si>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</si>
  <si>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</si>
  <si>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</si>
  <si>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</si>
  <si>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</si>
  <si>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</si>
  <si>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</si>
  <si>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</si>
  <si>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</si>
  <si>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</si>
  <si>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</si>
  <si>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</si>
  <si>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</si>
  <si>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</si>
  <si>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</si>
  <si>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</si>
  <si>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</si>
  <si>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</si>
  <si>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</si>
  <si>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</si>
  <si>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</si>
  <si>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</si>
  <si>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</si>
  <si>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</si>
  <si>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</si>
  <si>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</si>
  <si>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</si>
  <si>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</si>
  <si>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</si>
  <si>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</si>
  <si>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</si>
  <si>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</si>
  <si>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</si>
  <si>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</si>
  <si>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</si>
  <si>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</si>
  <si>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</si>
  <si>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</si>
  <si>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</si>
  <si>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</si>
  <si>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</si>
  <si>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</si>
  <si>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</si>
  <si>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</si>
  <si>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</si>
  <si>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</si>
  <si>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</si>
  <si>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</si>
  <si>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</si>
  <si>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</si>
  <si>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</si>
  <si>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</si>
  <si>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</si>
  <si>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</si>
  <si>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</si>
  <si>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</si>
  <si>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</si>
  <si>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</si>
  <si>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</si>
  <si>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</si>
  <si>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</si>
  <si>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</si>
  <si>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</si>
  <si>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</si>
  <si>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</si>
  <si>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</si>
  <si>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</si>
  <si>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</si>
  <si>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</si>
  <si>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</si>
  <si>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</si>
  <si>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</si>
  <si>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</si>
  <si>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</si>
  <si>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</si>
  <si>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</si>
  <si>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</si>
  <si>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</si>
  <si>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</si>
  <si>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</si>
  <si>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</si>
  <si>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</si>
  <si>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</si>
  <si>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</si>
  <si>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</si>
  <si>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</si>
  <si>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</si>
  <si>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</si>
  <si>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</si>
  <si>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</si>
  <si>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</si>
  <si>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</si>
  <si>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</si>
  <si>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</si>
  <si>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</si>
  <si>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</si>
  <si>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</si>
  <si>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</si>
  <si>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</si>
  <si>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</si>
  <si>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</si>
  <si>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</si>
  <si>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</si>
  <si>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</si>
  <si>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</si>
  <si>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</si>
  <si>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</si>
  <si>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</si>
  <si>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</si>
  <si>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</si>
  <si>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</si>
  <si>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</si>
  <si>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</si>
  <si>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</si>
  <si>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</si>
  <si>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</si>
  <si>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</si>
  <si>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</si>
  <si>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</si>
  <si>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</si>
  <si>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</si>
  <si>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</si>
  <si>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</si>
  <si>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</si>
  <si>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</si>
  <si>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</si>
  <si>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</si>
  <si>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</si>
  <si>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</si>
  <si>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</si>
  <si>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</si>
  <si>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</si>
  <si>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</si>
  <si>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</si>
  <si>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</si>
  <si>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</si>
  <si>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</si>
  <si>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</si>
  <si>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</si>
  <si>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</si>
  <si>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</si>
  <si>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</si>
  <si>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</si>
  <si>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</si>
  <si>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</si>
  <si>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</si>
  <si>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</si>
  <si>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</si>
  <si>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</si>
  <si>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</si>
  <si>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</si>
  <si>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</si>
  <si>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</si>
  <si>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</si>
  <si>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</si>
  <si>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</si>
  <si>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</si>
  <si>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</si>
  <si>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</si>
  <si>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</si>
  <si>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</si>
  <si>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</si>
  <si>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</si>
  <si>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</si>
  <si>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</si>
  <si>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</si>
  <si>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</si>
  <si>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</si>
  <si>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</si>
  <si>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</si>
  <si>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</si>
  <si>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</si>
  <si>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</si>
  <si>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</si>
  <si>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</si>
  <si>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</si>
  <si>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</si>
  <si>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</si>
  <si>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</si>
  <si>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</si>
  <si>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</si>
  <si>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</si>
  <si>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</si>
  <si>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</si>
  <si>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</si>
  <si>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</si>
  <si>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</si>
  <si>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</si>
  <si>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</si>
  <si>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</si>
  <si>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</si>
  <si>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</si>
  <si>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</si>
  <si>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</si>
  <si>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</si>
  <si>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</si>
  <si>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</si>
  <si>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</si>
  <si>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</si>
  <si>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</si>
  <si>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</si>
  <si>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</si>
  <si>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</si>
  <si>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</si>
  <si>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</si>
  <si>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</si>
  <si>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</si>
  <si>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</si>
  <si>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</si>
  <si>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</si>
  <si>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</si>
  <si>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</si>
  <si>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</si>
  <si>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</si>
  <si>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</si>
  <si>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</si>
  <si>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</si>
  <si>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</si>
  <si>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</si>
  <si>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</si>
  <si>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</si>
  <si>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</si>
  <si>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</si>
  <si>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</si>
  <si>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</si>
  <si>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</si>
  <si>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</si>
  <si>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</si>
  <si>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</si>
  <si>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</si>
  <si>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</si>
  <si>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</si>
  <si>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</si>
  <si>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</si>
  <si>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</si>
  <si>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</si>
  <si>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</si>
  <si>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</si>
  <si>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</si>
  <si>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</si>
  <si>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</si>
  <si>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</si>
  <si>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</si>
  <si>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</si>
  <si>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</si>
  <si>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</si>
  <si>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</si>
  <si>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</si>
  <si>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</si>
  <si>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</si>
  <si>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</si>
  <si>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</si>
  <si>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</si>
  <si>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</si>
  <si>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</si>
  <si>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</si>
  <si>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</si>
  <si>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</si>
  <si>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</si>
  <si>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</si>
  <si>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</si>
  <si>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</si>
  <si>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</si>
  <si>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</si>
  <si>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</si>
  <si>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</si>
  <si>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</si>
  <si>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</si>
  <si>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</si>
  <si>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</si>
  <si>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</si>
  <si>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</si>
  <si>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</si>
  <si>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</si>
  <si>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</si>
  <si>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</si>
  <si>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</si>
  <si>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</si>
  <si>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</si>
  <si>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</si>
  <si>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</si>
  <si>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</si>
  <si>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</si>
  <si>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</si>
  <si>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</si>
  <si>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</si>
  <si>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</si>
  <si>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</si>
  <si>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</si>
  <si>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</si>
  <si>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</si>
  <si>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</si>
  <si>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</si>
  <si>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</si>
  <si>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</si>
  <si>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</si>
  <si>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</si>
  <si>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</si>
  <si>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</si>
  <si>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</si>
  <si>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</si>
  <si>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</si>
  <si>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</si>
  <si>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</si>
  <si>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</si>
  <si>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</si>
  <si>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</si>
  <si>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</si>
  <si>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</si>
  <si>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</si>
  <si>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</si>
  <si>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</si>
  <si>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</si>
  <si>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</si>
  <si>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</si>
  <si>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</si>
  <si>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</si>
  <si>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</si>
  <si>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</si>
  <si>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</si>
  <si>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</si>
  <si>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</si>
  <si>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</si>
  <si>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</si>
  <si>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</si>
  <si>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</si>
  <si>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</si>
  <si>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</si>
  <si>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</si>
  <si>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</si>
  <si>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</si>
  <si>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</si>
  <si>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</si>
  <si>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</si>
  <si>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</si>
  <si>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</si>
  <si>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</si>
  <si>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</si>
  <si>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</si>
  <si>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</si>
  <si>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</si>
  <si>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</si>
  <si>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</si>
  <si>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</si>
  <si>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</si>
  <si>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</si>
  <si>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</si>
  <si>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</si>
  <si>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</si>
  <si>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</si>
  <si>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</si>
  <si>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</si>
  <si>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</si>
  <si>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</si>
  <si>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</si>
  <si>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</si>
  <si>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</si>
  <si>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</si>
  <si>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</si>
  <si>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</si>
  <si>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</si>
  <si>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</si>
  <si>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</si>
  <si>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</si>
  <si>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</si>
  <si>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</si>
  <si>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</si>
  <si>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</si>
  <si>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</si>
  <si>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</si>
  <si>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</si>
  <si>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</si>
  <si>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</si>
  <si>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</si>
  <si>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</si>
  <si>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</si>
  <si>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</si>
  <si>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</si>
  <si>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</si>
  <si>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</si>
  <si>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</si>
  <si>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</si>
  <si>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</si>
  <si>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</si>
  <si>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</si>
  <si>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</si>
  <si>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</si>
  <si>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</si>
  <si>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</si>
  <si>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</si>
  <si>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</si>
  <si>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</si>
  <si>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</si>
  <si>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</si>
  <si>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</si>
  <si>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</si>
  <si>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</si>
  <si>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</si>
  <si>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</si>
  <si>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</si>
  <si>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</si>
  <si>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</si>
  <si>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</si>
  <si>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</si>
  <si>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</si>
  <si>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</si>
  <si>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</si>
  <si>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</si>
  <si>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</si>
  <si>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</si>
  <si>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</si>
  <si>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</si>
  <si>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</si>
  <si>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</si>
  <si>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</si>
  <si>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</si>
  <si>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</si>
  <si>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</si>
  <si>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</si>
  <si>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</si>
  <si>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</si>
  <si>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</si>
  <si>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</si>
  <si>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</si>
  <si>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</si>
  <si>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</si>
  <si>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</si>
  <si>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</si>
  <si>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</si>
  <si>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</si>
  <si>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</si>
  <si>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</si>
  <si>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</si>
  <si>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</si>
  <si>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</si>
  <si>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</si>
  <si>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</si>
  <si>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</si>
  <si>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</si>
  <si>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</si>
  <si>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</si>
  <si>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</si>
  <si>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</si>
  <si>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</si>
  <si>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</si>
  <si>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</si>
  <si>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</si>
  <si>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</si>
  <si>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</si>
  <si>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</si>
  <si>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</si>
  <si>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</si>
  <si>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</si>
  <si>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</si>
  <si>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</si>
  <si>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</si>
  <si>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</si>
  <si>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</si>
  <si>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</si>
  <si>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</si>
  <si>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</si>
  <si>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</si>
  <si>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</si>
  <si>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</si>
  <si>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</si>
  <si>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</si>
  <si>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</si>
  <si>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</si>
  <si>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</si>
  <si>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</si>
  <si>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</si>
  <si>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</si>
  <si>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</si>
  <si>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</si>
  <si>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</si>
  <si>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</si>
  <si>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</si>
  <si>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</si>
  <si>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</si>
  <si>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</si>
  <si>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</si>
  <si>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</si>
  <si>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</si>
  <si>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</si>
  <si>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</si>
  <si>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</si>
  <si>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</si>
  <si>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</si>
  <si>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</si>
  <si>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</si>
  <si>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</si>
  <si>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</si>
  <si>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</si>
  <si>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</si>
  <si>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</si>
  <si>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</si>
  <si>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</si>
  <si>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</si>
  <si>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</si>
  <si>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</si>
  <si>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</si>
  <si>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</si>
  <si>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</si>
  <si>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</si>
  <si>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</si>
  <si>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</si>
  <si>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</si>
  <si>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</si>
  <si>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</si>
  <si>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</si>
  <si>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</si>
  <si>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</si>
  <si>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</si>
  <si>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</si>
  <si>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</si>
  <si>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</si>
  <si>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</si>
  <si>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</si>
  <si>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</si>
  <si>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</si>
  <si>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</si>
  <si>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</si>
  <si>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</si>
  <si>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</si>
  <si>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</si>
  <si>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</si>
  <si>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</si>
  <si>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</si>
  <si>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</si>
  <si>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</si>
  <si>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</si>
  <si>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</si>
  <si>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</si>
  <si>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</si>
  <si>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</si>
  <si>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</si>
  <si>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</si>
  <si>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</si>
  <si>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</si>
  <si>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</si>
  <si>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</si>
  <si>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</si>
  <si>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</si>
  <si>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</si>
  <si>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</si>
  <si>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</si>
  <si>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</si>
  <si>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</si>
  <si>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</si>
  <si>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</si>
  <si>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</si>
  <si>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</si>
  <si>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</si>
  <si>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</si>
  <si>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</si>
  <si>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</si>
  <si>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</si>
  <si>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</si>
  <si>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</si>
  <si>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</si>
  <si>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</si>
  <si>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</si>
  <si>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</si>
  <si>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</si>
  <si>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</si>
  <si>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</si>
  <si>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</si>
  <si>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</si>
  <si>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</si>
  <si>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</si>
  <si>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</si>
  <si>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</si>
  <si>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</si>
  <si>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</si>
  <si>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</si>
  <si>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</si>
  <si>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</si>
  <si>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</si>
  <si>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</si>
  <si>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</si>
  <si>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</si>
  <si>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</si>
  <si>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</si>
  <si>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</si>
  <si>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</si>
  <si>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</si>
  <si>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</si>
  <si>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</si>
  <si>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</si>
  <si>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</si>
  <si>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</si>
  <si>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</si>
  <si>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</si>
  <si>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</si>
  <si>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</si>
  <si>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</si>
  <si>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</si>
  <si>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</si>
  <si>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</si>
  <si>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</si>
  <si>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</si>
  <si>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</si>
  <si>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</si>
  <si>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</si>
  <si>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</si>
  <si>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</si>
  <si>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</si>
  <si>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</si>
  <si>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</si>
  <si>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</si>
  <si>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</si>
  <si>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</si>
  <si>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</si>
  <si>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</si>
  <si>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</si>
  <si>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</si>
  <si>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</si>
  <si>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</si>
  <si>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</si>
  <si>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</si>
  <si>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</si>
  <si>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</si>
  <si>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</si>
  <si>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</si>
  <si>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</si>
  <si>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</si>
  <si>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</si>
  <si>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</si>
  <si>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</si>
  <si>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</si>
  <si>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</si>
  <si>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</si>
  <si>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</si>
  <si>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</si>
  <si>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</si>
  <si>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</si>
  <si>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</si>
  <si>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</si>
  <si>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</si>
  <si>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</si>
  <si>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</si>
  <si>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</si>
  <si>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</si>
  <si>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</si>
  <si>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</si>
  <si>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</si>
  <si>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</si>
  <si>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</si>
  <si>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</si>
  <si>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</si>
  <si>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</si>
  <si>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</si>
  <si>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</si>
  <si>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</si>
  <si>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</si>
  <si>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</si>
  <si>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</si>
  <si>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</si>
  <si>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</si>
  <si>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</si>
  <si>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</si>
  <si>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</si>
  <si>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</si>
  <si>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</si>
  <si>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</si>
  <si>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</si>
  <si>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</si>
  <si>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</si>
  <si>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</si>
  <si>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</si>
  <si>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</si>
  <si>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</si>
  <si>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</si>
  <si>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</si>
  <si>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</si>
  <si>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</si>
  <si>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</si>
  <si>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</si>
  <si>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</si>
  <si>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</si>
  <si>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</si>
  <si>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</si>
  <si>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</si>
  <si>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</si>
  <si>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</si>
  <si>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</si>
  <si>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</si>
  <si>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</si>
  <si>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</si>
  <si>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</si>
  <si>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</si>
  <si>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</si>
  <si>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</si>
  <si>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</si>
  <si>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</si>
  <si>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</si>
  <si>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</si>
  <si>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</si>
  <si>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</si>
  <si>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</si>
  <si>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</si>
  <si>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</si>
  <si>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</si>
  <si>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</si>
  <si>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</si>
  <si>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</si>
  <si>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</si>
  <si>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</si>
  <si>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</si>
  <si>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</si>
  <si>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</si>
  <si>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</si>
  <si>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</si>
  <si>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</si>
  <si>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</si>
  <si>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</si>
  <si>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</si>
  <si>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</si>
  <si>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</si>
  <si>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</si>
  <si>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</si>
  <si>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</si>
  <si>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</si>
  <si>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</si>
  <si>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</si>
  <si>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</si>
  <si>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</si>
  <si>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</si>
  <si>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</si>
  <si>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</si>
  <si>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</si>
  <si>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</si>
  <si>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</si>
  <si>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</si>
  <si>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</si>
  <si>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</si>
  <si>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</si>
  <si>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</si>
  <si>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</si>
  <si>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</si>
  <si>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</si>
  <si>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</si>
  <si>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</si>
  <si>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</si>
  <si>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</si>
  <si>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</si>
  <si>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</si>
  <si>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</si>
  <si>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</si>
  <si>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</si>
  <si>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</si>
  <si>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</si>
  <si>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</si>
  <si>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</si>
  <si>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</si>
  <si>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</si>
  <si>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</si>
  <si>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</si>
  <si>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</si>
  <si>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</si>
  <si>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</si>
  <si>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</si>
  <si>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</si>
  <si>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</si>
  <si>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</si>
  <si>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</si>
  <si>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</si>
  <si>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</si>
  <si>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</si>
  <si>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</si>
  <si>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</si>
  <si>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</si>
  <si>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</si>
  <si>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</si>
  <si>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</si>
  <si>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</si>
  <si>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</si>
  <si>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</si>
  <si>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</si>
  <si>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</si>
  <si>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</si>
  <si>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</si>
  <si>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</si>
  <si>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</si>
  <si>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</si>
  <si>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</si>
  <si>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</si>
  <si>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</si>
  <si>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</si>
  <si>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</si>
  <si>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</si>
  <si>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</si>
  <si>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</si>
  <si>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</si>
  <si>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</si>
  <si>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</si>
  <si>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</si>
  <si>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</si>
  <si>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</si>
  <si>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</si>
  <si>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</si>
  <si>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</si>
  <si>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</si>
  <si>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</si>
  <si>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</si>
  <si>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</si>
  <si>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</si>
  <si>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</si>
  <si>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</si>
  <si>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</si>
  <si>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</si>
  <si>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</si>
  <si>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</si>
  <si>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</si>
  <si>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</si>
  <si>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</si>
  <si>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</si>
  <si>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</si>
  <si>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</si>
  <si>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</si>
  <si>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</si>
  <si>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</si>
  <si>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</si>
  <si>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</si>
  <si>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</si>
  <si>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</si>
  <si>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</si>
  <si>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</si>
  <si>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</si>
  <si>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</si>
  <si>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</si>
  <si>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</si>
  <si>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</si>
  <si>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</si>
  <si>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</si>
  <si>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</si>
  <si>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</si>
  <si>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</si>
  <si>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</si>
  <si>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</si>
  <si>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</si>
  <si>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</si>
  <si>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</si>
  <si>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</si>
  <si>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</si>
  <si>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</si>
  <si>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</si>
  <si>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</si>
  <si>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</si>
  <si>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</si>
  <si>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</si>
  <si>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</si>
  <si>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</si>
  <si>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</si>
  <si>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</si>
  <si>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</si>
  <si>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</si>
  <si>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</si>
  <si>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</si>
  <si>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</si>
  <si>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</si>
  <si>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</si>
  <si>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</si>
  <si>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</si>
  <si>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</si>
  <si>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</si>
  <si>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</si>
  <si>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</si>
  <si>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</si>
  <si>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</si>
  <si>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</si>
  <si>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</si>
  <si>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</si>
  <si>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</si>
  <si>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</si>
  <si>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</si>
  <si>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</si>
  <si>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</si>
  <si>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</si>
  <si>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</si>
  <si>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</si>
  <si>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</si>
  <si>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</si>
  <si>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</si>
  <si>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</si>
  <si>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</si>
  <si>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</si>
  <si>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</si>
  <si>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</si>
  <si>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</si>
  <si>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</si>
  <si>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</si>
  <si>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</si>
  <si>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</si>
  <si>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</si>
  <si>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</si>
  <si>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</si>
  <si>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</si>
  <si>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</si>
  <si>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</si>
  <si>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</si>
  <si>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</si>
  <si>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</si>
  <si>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</si>
  <si>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</si>
  <si>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</si>
  <si>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</si>
  <si>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</si>
  <si>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</si>
  <si>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</si>
  <si>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</si>
  <si>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</si>
  <si>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</si>
  <si>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</si>
  <si>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</si>
  <si>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</si>
  <si>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</si>
  <si>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</si>
  <si>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</si>
  <si>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</si>
  <si>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</si>
  <si>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</si>
  <si>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</si>
  <si>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</si>
  <si>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</si>
  <si>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</si>
  <si>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</si>
  <si>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</si>
  <si>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</si>
  <si>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</si>
  <si>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</si>
  <si>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</si>
  <si>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</si>
  <si>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</si>
  <si>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</si>
  <si>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</si>
  <si>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</si>
  <si>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</si>
  <si>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</si>
  <si>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</si>
  <si>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</si>
  <si>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</si>
  <si>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</si>
  <si>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</si>
  <si>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</si>
  <si>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</si>
  <si>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</si>
  <si>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</si>
  <si>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</si>
  <si>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</si>
  <si>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</si>
  <si>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</si>
  <si>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</si>
  <si>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</si>
  <si>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</si>
  <si>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</si>
  <si>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</si>
  <si>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</si>
  <si>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</si>
  <si>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</si>
  <si>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</si>
  <si>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</si>
  <si>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</si>
  <si>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</si>
  <si>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</si>
  <si>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</si>
  <si>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</si>
  <si>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</si>
  <si>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</si>
  <si>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</si>
  <si>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</si>
  <si>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</si>
  <si>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</si>
  <si>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</si>
  <si>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</si>
  <si>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</si>
  <si>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</si>
  <si>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</si>
  <si>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</si>
  <si>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</si>
  <si>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</si>
  <si>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</si>
  <si>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</si>
  <si>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</si>
  <si>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</si>
  <si>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</si>
  <si>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</si>
  <si>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</si>
  <si>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</si>
  <si>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</si>
  <si>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</si>
  <si>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</si>
  <si>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</si>
  <si>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</si>
  <si>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</si>
  <si>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</si>
  <si>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</si>
  <si>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</si>
  <si>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</si>
  <si>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</si>
  <si>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</si>
  <si>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</si>
  <si>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</si>
  <si>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</si>
  <si>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</si>
  <si>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</si>
  <si>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</si>
  <si>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</si>
  <si>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</si>
  <si>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</si>
  <si>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</si>
  <si>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</si>
  <si>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</si>
  <si>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</si>
  <si>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</si>
  <si>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</si>
  <si>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</si>
  <si>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</si>
  <si>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</si>
  <si>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</si>
  <si>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</si>
  <si>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</si>
  <si>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</si>
  <si>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</si>
  <si>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</si>
  <si>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</si>
  <si>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</si>
  <si>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</si>
  <si>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</si>
  <si>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</si>
  <si>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</si>
  <si>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</si>
  <si>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</si>
  <si>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</si>
  <si>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</si>
  <si>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</si>
  <si>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</si>
  <si>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</si>
  <si>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</si>
  <si>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</si>
  <si>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</si>
  <si>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</si>
  <si>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</si>
  <si>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</si>
  <si>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</si>
  <si>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</si>
  <si>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</si>
  <si>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</si>
  <si>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</si>
  <si>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</si>
  <si>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</si>
  <si>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</si>
  <si>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</si>
  <si>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</si>
  <si>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</si>
  <si>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</si>
  <si>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</si>
  <si>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</si>
  <si>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</si>
  <si>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</si>
  <si>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</si>
  <si>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</si>
  <si>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</si>
  <si>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</si>
  <si>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</si>
  <si>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</si>
  <si>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</si>
  <si>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</si>
  <si>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</si>
  <si>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</si>
  <si>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</si>
  <si>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</si>
  <si>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</si>
  <si>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</si>
  <si>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</si>
  <si>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</si>
  <si>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</si>
  <si>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</si>
  <si>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</si>
  <si>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</si>
  <si>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</si>
  <si>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</si>
  <si>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</si>
  <si>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</si>
  <si>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</si>
  <si>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</si>
  <si>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</si>
  <si>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</si>
  <si>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</si>
  <si>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</si>
  <si>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</si>
  <si>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</si>
  <si>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</si>
  <si>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</si>
  <si>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</si>
  <si>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</si>
  <si>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</si>
  <si>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</si>
  <si>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</si>
  <si>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</si>
  <si>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</si>
  <si>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</si>
  <si>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</si>
  <si>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</si>
  <si>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</si>
  <si>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</si>
  <si>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</si>
  <si>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</si>
  <si>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</si>
  <si>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</si>
  <si>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</si>
  <si>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</si>
  <si>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</si>
  <si>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</si>
  <si>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</si>
  <si>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</si>
  <si>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</si>
  <si>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</si>
  <si>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</si>
  <si>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</si>
  <si>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</si>
  <si>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</si>
  <si>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</si>
  <si>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</si>
  <si>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</si>
  <si>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</si>
  <si>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</si>
  <si>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</si>
  <si>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</si>
  <si>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</si>
  <si>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</si>
  <si>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</si>
  <si>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</si>
  <si>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</si>
  <si>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</si>
  <si>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</si>
  <si>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</si>
  <si>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</si>
  <si>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</si>
  <si>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</si>
  <si>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</si>
  <si>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</si>
  <si>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</si>
  <si>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</si>
  <si>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</si>
  <si>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</si>
  <si>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</si>
  <si>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</si>
  <si>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</si>
  <si>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</si>
  <si>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</si>
  <si>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</si>
  <si>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</si>
  <si>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</si>
  <si>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</si>
  <si>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</si>
  <si>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</si>
  <si>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</si>
  <si>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</si>
  <si>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</si>
  <si>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</si>
  <si>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</si>
  <si>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</si>
  <si>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</si>
  <si>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</si>
  <si>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</si>
  <si>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</si>
  <si>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</si>
  <si>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</si>
  <si>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</si>
  <si>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</si>
  <si>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</si>
  <si>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</si>
  <si>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</si>
  <si>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</si>
  <si>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</si>
  <si>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</si>
  <si>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</si>
  <si>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</si>
  <si>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</si>
  <si>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</si>
  <si>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</si>
  <si>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</si>
  <si>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</si>
  <si>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</si>
  <si>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</si>
  <si>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</si>
  <si>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</si>
  <si>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</si>
  <si>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</si>
  <si>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</si>
  <si>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</si>
  <si>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</si>
  <si>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</si>
  <si>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</si>
  <si>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</si>
  <si>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</si>
  <si>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</si>
  <si>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</si>
  <si>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</si>
  <si>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</si>
  <si>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</si>
  <si>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</si>
  <si>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</si>
  <si>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</si>
  <si>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</si>
  <si>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</si>
  <si>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</si>
  <si>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</si>
  <si>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</si>
  <si>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</si>
  <si>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</si>
  <si>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</si>
  <si>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</si>
  <si>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</si>
  <si>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</si>
  <si>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</si>
  <si>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</si>
  <si>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</si>
  <si>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</si>
  <si>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</si>
  <si>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</si>
  <si>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</si>
  <si>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</si>
  <si>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</si>
  <si>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</si>
  <si>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</si>
  <si>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</si>
  <si>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</si>
  <si>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</si>
  <si>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</si>
  <si>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</si>
  <si>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</si>
  <si>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</si>
  <si>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</si>
  <si>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</si>
  <si>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</si>
  <si>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</si>
  <si>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</si>
  <si>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</si>
  <si>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</si>
  <si>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</si>
  <si>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</si>
  <si>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</si>
  <si>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</si>
  <si>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</si>
  <si>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</si>
  <si>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</si>
  <si>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</si>
  <si>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</si>
  <si>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</si>
  <si>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</si>
  <si>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</si>
  <si>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</si>
  <si>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</si>
  <si>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</si>
  <si>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</si>
  <si>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</si>
  <si>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</si>
  <si>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</si>
  <si>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</si>
  <si>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</si>
  <si>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</si>
  <si>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</si>
  <si>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</si>
  <si>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</si>
  <si>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</si>
  <si>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</si>
  <si>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</si>
  <si>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</si>
  <si>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</si>
  <si>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</si>
  <si>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</si>
  <si>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</si>
  <si>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</si>
  <si>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</si>
  <si>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</si>
  <si>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</si>
  <si>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</si>
  <si>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</si>
  <si>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</si>
  <si>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</si>
  <si>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</si>
  <si>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</si>
  <si>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</si>
  <si>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</si>
  <si>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</si>
  <si>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</si>
  <si>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</si>
  <si>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</si>
  <si>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</si>
  <si>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</si>
  <si>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</si>
  <si>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</si>
  <si>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</si>
  <si>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</si>
  <si>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</si>
  <si>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</si>
  <si>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</si>
  <si>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</si>
  <si>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</si>
  <si>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</si>
  <si>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</si>
  <si>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</si>
  <si>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</si>
  <si>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</si>
  <si>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</si>
  <si>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</si>
  <si>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</si>
  <si>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</si>
  <si>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</si>
  <si>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</si>
  <si>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</si>
  <si>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</si>
  <si>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</si>
  <si>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</si>
  <si>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</si>
  <si>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</si>
  <si>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</si>
  <si>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</si>
  <si>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</si>
  <si>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</si>
  <si>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</si>
  <si>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</si>
  <si>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</si>
  <si>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</si>
  <si>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</si>
  <si>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</si>
  <si>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</si>
  <si>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</si>
  <si>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</si>
  <si>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</si>
  <si>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</si>
  <si>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</si>
  <si>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</si>
  <si>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</si>
  <si>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</si>
  <si>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</si>
  <si>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</si>
  <si>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</si>
  <si>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</si>
  <si>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</si>
  <si>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</si>
  <si>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</si>
  <si>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</si>
  <si>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</si>
  <si>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</si>
  <si>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</si>
  <si>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</si>
  <si>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</si>
  <si>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</si>
  <si>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</si>
  <si>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</si>
  <si>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</si>
  <si>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</si>
  <si>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</si>
  <si>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</si>
  <si>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</si>
  <si>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</si>
  <si>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</si>
  <si>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</si>
  <si>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</si>
  <si>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</si>
  <si>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</si>
  <si>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</si>
  <si>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</si>
  <si>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</si>
  <si>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</si>
  <si>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</si>
  <si>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</si>
  <si>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</si>
  <si>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</si>
  <si>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</si>
  <si>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</si>
  <si>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</si>
  <si>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</si>
  <si>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</si>
  <si>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</si>
  <si>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</si>
  <si>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</si>
  <si>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</si>
  <si>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</si>
  <si>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</si>
  <si>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</si>
  <si>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</si>
  <si>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</si>
  <si>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</si>
  <si>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</si>
  <si>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</si>
  <si>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</si>
  <si>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</si>
  <si>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</si>
  <si>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</si>
  <si>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</si>
  <si>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</si>
  <si>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</si>
  <si>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</si>
  <si>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</si>
  <si>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</si>
  <si>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</si>
  <si>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</si>
  <si>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</si>
  <si>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</si>
  <si>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</si>
  <si>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</si>
  <si>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</si>
  <si>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</si>
  <si>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</si>
  <si>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</si>
  <si>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</si>
  <si>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</si>
  <si>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</si>
  <si>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</si>
  <si>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</si>
  <si>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</si>
  <si>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</si>
  <si>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</si>
  <si>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</si>
  <si>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</si>
  <si>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</si>
  <si>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</si>
  <si>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</si>
  <si>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</si>
  <si>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</si>
  <si>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</si>
  <si>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</si>
  <si>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</si>
  <si>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</si>
  <si>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</si>
  <si>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</si>
  <si>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</si>
  <si>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</si>
  <si>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</si>
  <si>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</si>
  <si>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</si>
  <si>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</si>
  <si>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</si>
  <si>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</si>
  <si>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</si>
  <si>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</si>
  <si>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</si>
  <si>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</si>
  <si>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</si>
  <si>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</si>
  <si>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</si>
  <si>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</si>
  <si>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</si>
  <si>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</si>
  <si>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</si>
  <si>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</si>
  <si>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</si>
  <si>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</si>
  <si>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</si>
  <si>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</si>
  <si>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</si>
  <si>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</si>
  <si>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</si>
  <si>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</si>
  <si>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</si>
  <si>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</si>
  <si>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</si>
  <si>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</si>
  <si>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</si>
  <si>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</si>
  <si>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</si>
  <si>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</si>
  <si>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</si>
  <si>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</si>
  <si>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</si>
  <si>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</si>
  <si>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</si>
  <si>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</si>
  <si>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</si>
  <si>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</si>
  <si>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</si>
  <si>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</si>
  <si>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</si>
  <si>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</si>
  <si>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</si>
  <si>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</si>
  <si>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</si>
  <si>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</si>
  <si>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</si>
  <si>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</si>
  <si>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</si>
  <si>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</si>
  <si>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</si>
  <si>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</si>
  <si>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</si>
  <si>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</si>
  <si>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</si>
  <si>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</si>
  <si>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</si>
  <si>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</si>
  <si>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</si>
  <si>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</si>
  <si>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</si>
  <si>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</si>
  <si>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</si>
  <si>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</si>
  <si>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</si>
  <si>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</si>
  <si>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</si>
  <si>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</si>
  <si>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</si>
  <si>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</si>
  <si>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</si>
  <si>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</si>
  <si>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</si>
  <si>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</si>
  <si>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</si>
  <si>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</si>
  <si>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</si>
  <si>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</si>
  <si>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</si>
  <si>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</si>
  <si>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</si>
  <si>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</si>
  <si>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</si>
  <si>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</si>
  <si>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</si>
  <si>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</si>
  <si>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</si>
  <si>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</si>
  <si>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</si>
  <si>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</si>
  <si>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</si>
  <si>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</si>
  <si>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</si>
  <si>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</si>
  <si>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</si>
  <si>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</si>
  <si>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</si>
  <si>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</si>
  <si>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</si>
  <si>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</si>
  <si>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</si>
  <si>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</si>
  <si>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</si>
  <si>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</si>
  <si>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</si>
  <si>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</si>
  <si>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</si>
  <si>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</si>
  <si>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</si>
  <si>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</si>
  <si>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</si>
  <si>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</si>
  <si>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</si>
  <si>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</si>
  <si>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</si>
  <si>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</si>
  <si>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</si>
  <si>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</si>
  <si>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</si>
  <si>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</si>
  <si>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</si>
  <si>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</si>
  <si>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</si>
  <si>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</si>
  <si>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</si>
  <si>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</si>
  <si>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</si>
  <si>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</si>
  <si>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</si>
  <si>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</si>
  <si>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</si>
  <si>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</si>
  <si>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</si>
  <si>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</si>
  <si>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</si>
  <si>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</si>
  <si>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</si>
  <si>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</si>
  <si>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</si>
  <si>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</si>
  <si>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</si>
  <si>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</si>
  <si>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</si>
  <si>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</si>
  <si>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</si>
  <si>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</si>
  <si>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</si>
  <si>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</si>
  <si>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</si>
  <si>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</si>
  <si>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</si>
  <si>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</si>
  <si>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</si>
  <si>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</si>
  <si>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</si>
  <si>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</si>
  <si>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</si>
  <si>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</si>
  <si>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</si>
  <si>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</si>
  <si>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</si>
  <si>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</si>
  <si>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</si>
  <si>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</si>
  <si>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</si>
  <si>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</si>
  <si>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</si>
  <si>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</si>
  <si>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</si>
  <si>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</si>
  <si>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</si>
  <si>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</si>
  <si>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</si>
  <si>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</si>
  <si>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</si>
  <si>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</si>
  <si>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</si>
  <si>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</si>
  <si>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</si>
  <si>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</si>
  <si>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</si>
  <si>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</si>
  <si>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</si>
  <si>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</si>
  <si>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</si>
  <si>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</si>
  <si>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</si>
  <si>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</si>
  <si>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</si>
  <si>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</si>
  <si>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</si>
  <si>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</si>
  <si>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</si>
  <si>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</si>
  <si>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</si>
  <si>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</si>
  <si>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</si>
  <si>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</si>
  <si>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</si>
  <si>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</si>
  <si>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</si>
  <si>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</si>
  <si>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</si>
  <si>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</si>
  <si>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</si>
  <si>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</si>
  <si>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</si>
  <si>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</si>
  <si>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</si>
  <si>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</si>
  <si>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</si>
  <si>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</si>
  <si>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</si>
  <si>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</si>
  <si>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</si>
  <si>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</si>
  <si>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</si>
  <si>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</si>
  <si>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</si>
  <si>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</si>
  <si>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</si>
  <si>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</si>
  <si>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</si>
  <si>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</si>
  <si>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</si>
  <si>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</si>
  <si>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</si>
  <si>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</si>
  <si>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</si>
  <si>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</si>
  <si>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</si>
  <si>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</si>
  <si>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</si>
  <si>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</si>
  <si>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</si>
  <si>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</si>
  <si>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</si>
  <si>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</si>
  <si>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</si>
  <si>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</si>
  <si>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</si>
  <si>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</si>
  <si>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</si>
  <si>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</si>
  <si>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</si>
  <si>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</si>
  <si>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</si>
  <si>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</si>
  <si>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</si>
  <si>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</si>
  <si>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</si>
  <si>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</si>
  <si>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</si>
  <si>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</si>
  <si>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</si>
  <si>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</si>
  <si>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</si>
  <si>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</si>
  <si>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</si>
  <si>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</si>
  <si>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</si>
  <si>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</si>
  <si>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</si>
  <si>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</si>
  <si>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</si>
  <si>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</si>
  <si>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</si>
  <si>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</si>
  <si>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</si>
  <si>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</si>
  <si>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</si>
  <si>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</si>
  <si>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</si>
  <si>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</si>
  <si>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</si>
  <si>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</si>
  <si>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</si>
  <si>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</si>
  <si>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</si>
  <si>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</si>
  <si>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</si>
  <si>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</si>
  <si>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</si>
  <si>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</si>
  <si>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</si>
  <si>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</si>
  <si>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</si>
  <si>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</si>
  <si>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</si>
  <si>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</si>
  <si>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</si>
  <si>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</si>
  <si>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</si>
  <si>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</si>
  <si>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</si>
  <si>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</si>
  <si>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</si>
  <si>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</si>
  <si>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</si>
  <si>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</si>
  <si>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</si>
  <si>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</si>
  <si>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</si>
  <si>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</si>
  <si>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</si>
  <si>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</si>
  <si>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</si>
  <si>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</si>
  <si>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</si>
  <si>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</si>
  <si>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</si>
  <si>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</si>
  <si>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</si>
  <si>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</si>
  <si>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</si>
  <si>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</si>
  <si>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</si>
  <si>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</si>
  <si>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</si>
  <si>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</si>
  <si>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</si>
  <si>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</si>
  <si>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</si>
  <si>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</si>
  <si>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</si>
  <si>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</si>
  <si>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</si>
  <si>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</si>
  <si>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</si>
  <si>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</si>
  <si>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</si>
  <si>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</si>
  <si>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</si>
  <si>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</si>
  <si>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</si>
  <si>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</si>
  <si>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</si>
  <si>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</si>
  <si>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</si>
  <si>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</si>
  <si>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</si>
  <si>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</si>
  <si>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</si>
  <si>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</si>
  <si>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</si>
  <si>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</si>
  <si>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</si>
  <si>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</si>
  <si>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</si>
  <si>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</si>
  <si>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</si>
  <si>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</si>
  <si>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</si>
  <si>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</si>
  <si>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</si>
  <si>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</si>
  <si>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</si>
  <si>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</si>
  <si>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</si>
  <si>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</si>
  <si>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</si>
  <si>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</si>
  <si>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</si>
  <si>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</si>
  <si>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</si>
  <si>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</si>
  <si>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</si>
  <si>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</si>
  <si>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</si>
  <si>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</si>
  <si>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</si>
  <si>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</si>
  <si>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</si>
  <si>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</si>
  <si>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</si>
  <si>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</si>
  <si>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</si>
  <si>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</si>
  <si>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</si>
  <si>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</si>
  <si>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</si>
  <si>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</si>
  <si>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</si>
  <si>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</si>
  <si>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</si>
  <si>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</si>
  <si>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</si>
  <si>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</si>
  <si>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</si>
  <si>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</si>
  <si>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</si>
  <si>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</si>
  <si>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</si>
  <si>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</si>
  <si>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</si>
  <si>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</si>
  <si>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</si>
  <si>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</si>
  <si>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</si>
  <si>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</si>
  <si>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</si>
  <si>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</si>
  <si>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</si>
  <si>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</si>
  <si>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</si>
  <si>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</si>
  <si>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</si>
  <si>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</si>
  <si>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</si>
  <si>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</si>
  <si>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</si>
  <si>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</si>
  <si>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</si>
  <si>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</si>
  <si>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</si>
  <si>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</si>
  <si>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</si>
  <si>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</si>
  <si>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</si>
  <si>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</si>
  <si>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</si>
  <si>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</si>
  <si>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</si>
  <si>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</si>
  <si>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</si>
  <si>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</si>
  <si>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</si>
  <si>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</si>
  <si>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</si>
  <si>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</si>
  <si>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</si>
  <si>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</si>
  <si>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</si>
  <si>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</si>
  <si>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</si>
  <si>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</si>
  <si>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</si>
  <si>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</si>
  <si>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</si>
  <si>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</si>
  <si>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</si>
  <si>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</si>
  <si>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</si>
  <si>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</si>
  <si>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</si>
  <si>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</si>
  <si>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</si>
  <si>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</si>
  <si>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</si>
  <si>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</si>
  <si>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</si>
  <si>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</si>
  <si>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</si>
  <si>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</si>
  <si>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</si>
  <si>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</si>
  <si>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</si>
  <si>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</si>
  <si>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</si>
  <si>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</si>
  <si>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</si>
  <si>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</si>
  <si>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</si>
  <si>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</si>
  <si>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</si>
  <si>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</si>
  <si>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</si>
  <si>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</si>
  <si>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</si>
  <si>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</si>
  <si>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</si>
  <si>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</si>
  <si>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</si>
  <si>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</si>
  <si>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</si>
  <si>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</si>
  <si>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</si>
  <si>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</si>
  <si>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</si>
  <si>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</si>
  <si>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</si>
  <si>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</si>
  <si>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</si>
  <si>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</si>
  <si>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</si>
  <si>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</si>
  <si>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</si>
  <si>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</si>
  <si>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</si>
  <si>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</si>
  <si>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</si>
  <si>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</si>
  <si>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</si>
  <si>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</si>
  <si>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</si>
  <si>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</si>
  <si>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</si>
  <si>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</si>
  <si>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</si>
  <si>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</si>
  <si>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</si>
  <si>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</si>
  <si>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</si>
  <si>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</si>
  <si>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</si>
  <si>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</si>
  <si>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</si>
  <si>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</si>
  <si>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</si>
  <si>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</si>
  <si>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</si>
  <si>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</si>
  <si>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</si>
  <si>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</si>
  <si>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</si>
  <si>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</si>
  <si>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</si>
  <si>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</si>
  <si>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</si>
  <si>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</si>
  <si>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</si>
  <si>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</si>
  <si>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</si>
  <si>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</si>
  <si>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</si>
  <si>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</si>
  <si>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</si>
  <si>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</si>
  <si>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</si>
  <si>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</si>
  <si>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</si>
  <si>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</si>
  <si>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</si>
  <si>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</si>
  <si>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</si>
  <si>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</si>
  <si>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</si>
  <si>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</si>
  <si>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</si>
  <si>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</si>
  <si>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</si>
  <si>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</si>
  <si>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</si>
  <si>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</si>
  <si>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</si>
  <si>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</si>
  <si>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</si>
  <si>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</si>
  <si>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</si>
  <si>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</si>
  <si>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</si>
  <si>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</si>
  <si>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</si>
  <si>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</si>
  <si>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</si>
  <si>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</si>
  <si>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</si>
  <si>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</si>
  <si>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</si>
  <si>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</si>
  <si>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</si>
  <si>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</si>
  <si>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</si>
  <si>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</si>
  <si>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</si>
  <si>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</si>
  <si>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</si>
  <si>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</si>
  <si>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</si>
  <si>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</si>
  <si>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</si>
  <si>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</si>
  <si>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</si>
  <si>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</si>
  <si>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</si>
  <si>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</si>
  <si>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</si>
  <si>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</si>
  <si>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</si>
  <si>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</si>
  <si>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</si>
  <si>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</si>
  <si>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</si>
  <si>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</si>
  <si>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</si>
  <si>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</si>
  <si>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</si>
  <si>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</si>
  <si>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</si>
  <si>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</si>
  <si>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</si>
  <si>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</si>
  <si>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</si>
  <si>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</si>
  <si>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</si>
  <si>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</si>
  <si>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</si>
  <si>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</si>
  <si>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</si>
  <si>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</si>
  <si>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</si>
  <si>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</si>
  <si>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</si>
  <si>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</si>
  <si>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</si>
  <si>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</si>
  <si>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</si>
  <si>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</si>
  <si>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</si>
  <si>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</si>
  <si>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</si>
  <si>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</si>
  <si>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</si>
  <si>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</si>
  <si>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</si>
  <si>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</si>
  <si>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</si>
  <si>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</si>
  <si>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</si>
  <si>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</si>
  <si>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</si>
  <si>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</si>
  <si>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</si>
  <si>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</si>
  <si>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</si>
  <si>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</si>
  <si>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</si>
  <si>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</si>
  <si>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</si>
  <si>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</si>
  <si>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</si>
  <si>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</si>
  <si>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</si>
  <si>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</si>
  <si>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</si>
  <si>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</si>
  <si>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</si>
  <si>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</si>
  <si>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</si>
  <si>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</si>
  <si>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</si>
  <si>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</si>
  <si>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</si>
  <si>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</si>
  <si>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</si>
  <si>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</si>
  <si>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</si>
  <si>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</si>
  <si>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</si>
  <si>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</si>
  <si>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</si>
  <si>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</si>
  <si>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</si>
  <si>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</si>
  <si>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</si>
  <si>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</si>
  <si>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</si>
  <si>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</si>
  <si>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</si>
  <si>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</si>
  <si>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</si>
  <si>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</si>
  <si>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</si>
  <si>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</si>
  <si>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</si>
  <si>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</si>
  <si>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</si>
  <si>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</si>
  <si>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</si>
  <si>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</si>
  <si>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</si>
  <si>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</si>
  <si>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</si>
  <si>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</si>
  <si>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</si>
  <si>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</si>
  <si>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</si>
  <si>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</si>
  <si>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</si>
  <si>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</si>
  <si>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</si>
  <si>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</si>
  <si>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</si>
  <si>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</si>
  <si>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</si>
  <si>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</si>
  <si>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</si>
  <si>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</si>
  <si>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</si>
  <si>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</si>
  <si>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</si>
  <si>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</si>
  <si>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</si>
  <si>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</si>
  <si>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</si>
  <si>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</si>
  <si>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</si>
  <si>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</si>
  <si>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</si>
  <si>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</si>
  <si>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</si>
  <si>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</si>
  <si>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</si>
  <si>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</si>
  <si>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</si>
  <si>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</si>
  <si>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</si>
  <si>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</si>
  <si>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</si>
  <si>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</si>
  <si>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</si>
  <si>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</si>
  <si>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</si>
  <si>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</si>
  <si>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</si>
  <si>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</si>
  <si>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</si>
  <si>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</si>
  <si>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</si>
  <si>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</si>
  <si>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</si>
  <si>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</si>
  <si>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</si>
  <si>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</si>
  <si>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</si>
  <si>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</si>
  <si>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</si>
  <si>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</si>
  <si>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</si>
  <si>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</si>
  <si>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</si>
  <si>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</si>
  <si>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</si>
  <si>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</si>
  <si>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</si>
  <si>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</si>
  <si>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</si>
  <si>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</si>
  <si>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</si>
  <si>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</si>
  <si>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</si>
  <si>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</si>
  <si>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</si>
  <si>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</si>
  <si>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</si>
  <si>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</si>
  <si>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</si>
  <si>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</si>
  <si>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</si>
  <si>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</si>
  <si>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</si>
  <si>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</si>
  <si>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</si>
  <si>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</si>
  <si>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</si>
  <si>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</si>
  <si>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</si>
  <si>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</si>
  <si>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</si>
  <si>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</si>
  <si>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</si>
  <si>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</si>
  <si>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</si>
  <si>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</si>
  <si>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</si>
  <si>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</si>
  <si>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</si>
  <si>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</si>
  <si>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</si>
  <si>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</si>
  <si>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</si>
  <si>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</si>
  <si>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</si>
  <si>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</si>
  <si>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</si>
  <si>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</si>
  <si>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</si>
  <si>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</si>
  <si>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</si>
  <si>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</si>
  <si>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</si>
  <si>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</si>
  <si>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</si>
  <si>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</si>
  <si>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</si>
  <si>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</si>
  <si>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</si>
  <si>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</si>
  <si>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</si>
  <si>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</si>
  <si>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</si>
  <si>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</si>
  <si>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</si>
  <si>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</si>
  <si>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</si>
  <si>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</si>
  <si>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</si>
  <si>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</si>
  <si>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</si>
  <si>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</si>
  <si>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</si>
  <si>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</si>
  <si>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</si>
  <si>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</si>
  <si>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</si>
  <si>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</si>
  <si>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</si>
  <si>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</si>
  <si>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</si>
  <si>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</si>
  <si>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</si>
  <si>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</si>
  <si>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</si>
  <si>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</si>
  <si>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</si>
  <si>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</si>
  <si>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</si>
  <si>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</si>
  <si>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</si>
  <si>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</si>
  <si>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</si>
  <si>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</si>
  <si>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</si>
  <si>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</si>
  <si>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</si>
  <si>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</si>
  <si>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</si>
  <si>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</si>
  <si>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</si>
  <si>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</si>
  <si>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</si>
  <si>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</si>
  <si>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</si>
  <si>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</si>
  <si>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</si>
  <si>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</si>
  <si>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</si>
  <si>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</si>
  <si>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</si>
  <si>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</si>
  <si>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</si>
  <si>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</si>
  <si>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</si>
  <si>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</si>
  <si>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</si>
  <si>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</si>
  <si>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</si>
  <si>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</si>
  <si>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</si>
  <si>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</si>
  <si>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</si>
  <si>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</si>
  <si>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</si>
  <si>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</si>
  <si>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</si>
  <si>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</si>
  <si>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</si>
  <si>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</si>
  <si>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</si>
  <si>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</si>
  <si>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</si>
  <si>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</si>
  <si>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</si>
  <si>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</si>
  <si>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</si>
  <si>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</si>
  <si>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</si>
  <si>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</si>
  <si>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</si>
  <si>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</si>
  <si>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</si>
  <si>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</si>
  <si>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</si>
  <si>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</si>
  <si>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</si>
  <si>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</si>
  <si>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</si>
  <si>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</si>
  <si>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</si>
  <si>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</si>
  <si>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</si>
  <si>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</si>
  <si>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</si>
  <si>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</si>
  <si>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</si>
  <si>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</si>
  <si>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</si>
  <si>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</si>
  <si>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</si>
  <si>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</si>
  <si>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</si>
  <si>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</si>
  <si>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</si>
  <si>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</si>
  <si>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</si>
  <si>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</si>
  <si>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</si>
  <si>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</si>
  <si>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</si>
  <si>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</si>
  <si>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</si>
  <si>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</si>
  <si>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</si>
  <si>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</si>
  <si>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</si>
  <si>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</si>
  <si>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</si>
  <si>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</si>
  <si>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</si>
  <si>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</si>
  <si>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</si>
  <si>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</si>
  <si>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</si>
  <si>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</si>
  <si>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</si>
  <si>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</si>
  <si>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</si>
  <si>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</si>
  <si>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</si>
  <si>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</si>
  <si>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</si>
  <si>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</si>
  <si>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</si>
  <si>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</si>
  <si>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</si>
  <si>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</si>
  <si>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</si>
  <si>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</si>
  <si>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</si>
  <si>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</si>
  <si>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</si>
  <si>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</si>
  <si>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</si>
  <si>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</si>
  <si>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</si>
  <si>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</si>
  <si>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</si>
  <si>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</si>
  <si>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</si>
  <si>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</si>
  <si>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</si>
  <si>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</si>
  <si>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</si>
  <si>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</si>
  <si>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</si>
  <si>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</si>
  <si>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</si>
  <si>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</si>
  <si>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</si>
  <si>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</si>
  <si>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</si>
  <si>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</si>
  <si>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</si>
  <si>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</si>
  <si>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</si>
  <si>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</si>
  <si>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</si>
  <si>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</si>
  <si>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</si>
  <si>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</si>
  <si>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</si>
  <si>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</si>
  <si>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</si>
  <si>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</si>
  <si>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</si>
  <si>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</si>
  <si>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</si>
  <si>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</si>
  <si>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</si>
  <si>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</si>
  <si>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</si>
  <si>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</si>
  <si>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</si>
  <si>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</si>
  <si>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</si>
  <si>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</si>
  <si>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</si>
  <si>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</si>
  <si>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</si>
  <si>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</si>
  <si>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</si>
  <si>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</si>
  <si>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</si>
  <si>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</si>
  <si>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</si>
  <si>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</si>
  <si>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</si>
  <si>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</si>
  <si>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</si>
  <si>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</si>
  <si>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</si>
  <si>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</si>
  <si>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</si>
  <si>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</si>
  <si>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</si>
  <si>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</si>
  <si>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</si>
  <si>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</si>
  <si>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</si>
  <si>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</si>
  <si>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</si>
  <si>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</si>
  <si>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</si>
  <si>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</si>
  <si>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</si>
  <si>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</si>
  <si>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</si>
  <si>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</si>
  <si>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</si>
  <si>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</si>
  <si>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</si>
  <si>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</si>
  <si>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</si>
  <si>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</si>
  <si>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</si>
  <si>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</si>
  <si>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</si>
  <si>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</si>
  <si>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</si>
  <si>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</si>
  <si>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</si>
  <si>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</si>
  <si>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</si>
  <si>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</si>
  <si>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</si>
  <si>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</si>
  <si>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</si>
  <si>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</si>
  <si>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</si>
  <si>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</si>
  <si>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</si>
  <si>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</si>
  <si>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</si>
  <si>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</si>
  <si>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</si>
  <si>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</si>
  <si>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</si>
  <si>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</si>
  <si>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</si>
  <si>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</si>
  <si>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</si>
  <si>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</si>
  <si>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</si>
  <si>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</si>
  <si>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</si>
  <si>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</si>
  <si>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</si>
  <si>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</si>
  <si>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</si>
  <si>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</si>
  <si>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</si>
  <si>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</si>
  <si>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</si>
  <si>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</si>
  <si>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</si>
  <si>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</si>
  <si>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</si>
  <si>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</si>
  <si>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</si>
  <si>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</si>
  <si>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</si>
  <si>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</si>
  <si>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</si>
  <si>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</si>
  <si>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</si>
  <si>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</si>
  <si>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</si>
  <si>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</si>
  <si>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</si>
  <si>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</si>
  <si>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</si>
  <si>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</si>
  <si>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</si>
  <si>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</si>
  <si>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</si>
  <si>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</si>
  <si>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</si>
  <si>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</si>
  <si>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</si>
  <si>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</si>
  <si>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</si>
  <si>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</si>
  <si>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</si>
  <si>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</si>
  <si>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</si>
  <si>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</si>
  <si>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</si>
  <si>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</si>
  <si>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</si>
  <si>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</si>
  <si>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</si>
  <si>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</si>
  <si>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</si>
  <si>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</si>
  <si>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</si>
  <si>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</si>
  <si>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</si>
  <si>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</si>
  <si>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</si>
  <si>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</si>
  <si>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</si>
  <si>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</si>
  <si>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</si>
  <si>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</si>
  <si>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</si>
  <si>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</si>
  <si>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</si>
  <si>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</si>
  <si>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</si>
  <si>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</si>
  <si>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</si>
  <si>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</si>
  <si>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</si>
  <si>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</si>
  <si>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</si>
  <si>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</si>
  <si>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</si>
  <si>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</si>
  <si>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</si>
  <si>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</si>
  <si>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</si>
  <si>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</si>
  <si>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</si>
  <si>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</si>
  <si>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</si>
  <si>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</si>
  <si>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</si>
  <si>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</si>
  <si>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</si>
  <si>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</si>
  <si>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</si>
  <si>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</si>
  <si>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</si>
  <si>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</si>
  <si>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</si>
  <si>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</si>
  <si>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</si>
  <si>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</si>
  <si>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</si>
  <si>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</si>
  <si>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</si>
  <si>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</si>
  <si>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</si>
  <si>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</si>
  <si>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</si>
  <si>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</si>
  <si>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</si>
  <si>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</si>
  <si>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</si>
  <si>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</si>
  <si>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</si>
  <si>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</si>
  <si>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</si>
  <si>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</si>
  <si>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</si>
  <si>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</si>
  <si>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</si>
  <si>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</si>
  <si>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</si>
  <si>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</si>
  <si>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</si>
  <si>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</si>
  <si>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</si>
  <si>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</si>
  <si>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</si>
  <si>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</si>
  <si>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</si>
  <si>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</si>
  <si>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</si>
  <si>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</si>
  <si>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</si>
  <si>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</si>
  <si>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</si>
  <si>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</si>
  <si>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</si>
  <si>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</si>
  <si>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</si>
  <si>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</si>
  <si>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</si>
  <si>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</si>
  <si>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</si>
  <si>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</si>
  <si>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</si>
  <si>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</si>
  <si>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</si>
  <si>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</si>
  <si>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</si>
  <si>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</si>
  <si>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</si>
  <si>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</si>
  <si>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</si>
  <si>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</si>
  <si>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</si>
  <si>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</si>
  <si>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</si>
  <si>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</si>
  <si>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</si>
  <si>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</si>
  <si>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</si>
  <si>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</si>
  <si>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</si>
  <si>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</si>
  <si>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</si>
  <si>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</si>
  <si>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</si>
  <si>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</si>
  <si>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</si>
  <si>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</si>
  <si>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</si>
  <si>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</si>
  <si>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</si>
  <si>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</si>
  <si>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</si>
  <si>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</si>
  <si>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</si>
  <si>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</si>
  <si>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</si>
  <si>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</si>
  <si>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</si>
  <si>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</si>
  <si>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</si>
  <si>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</si>
  <si>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</si>
  <si>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</si>
  <si>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</si>
  <si>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</si>
  <si>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</si>
  <si>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</si>
  <si>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</si>
  <si>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</si>
  <si>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</si>
  <si>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</si>
  <si>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</si>
  <si>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</si>
  <si>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</si>
  <si>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</si>
  <si>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</si>
  <si>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</si>
  <si>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</si>
  <si>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</si>
  <si>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</si>
  <si>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</si>
  <si>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</si>
  <si>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</si>
  <si>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</si>
  <si>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</si>
  <si>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</si>
  <si>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</si>
  <si>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</si>
  <si>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</si>
  <si>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</si>
  <si>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</si>
  <si>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</si>
  <si>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</si>
  <si>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</si>
  <si>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</si>
  <si>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</si>
  <si>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</si>
  <si>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</si>
  <si>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</si>
  <si>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</si>
  <si>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</si>
  <si>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</si>
  <si>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</si>
  <si>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</si>
  <si>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</si>
  <si>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</si>
  <si>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</si>
  <si>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</si>
  <si>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</si>
  <si>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</si>
  <si>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</si>
  <si>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</si>
  <si>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</si>
  <si>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</si>
  <si>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</si>
  <si>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</si>
  <si>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</si>
  <si>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</si>
  <si>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</si>
  <si>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</si>
  <si>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</si>
  <si>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</si>
  <si>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</si>
  <si>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</si>
  <si>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</si>
  <si>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</si>
  <si>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</si>
  <si>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</si>
  <si>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</si>
  <si>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</si>
  <si>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</si>
  <si>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</si>
  <si>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</si>
  <si>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</si>
  <si>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</si>
  <si>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</si>
  <si>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</si>
  <si>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</si>
  <si>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</si>
  <si>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</si>
  <si>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</si>
  <si>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</si>
  <si>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</si>
  <si>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</si>
  <si>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</si>
  <si>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</si>
  <si>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</si>
  <si>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</si>
  <si>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</si>
  <si>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</si>
  <si>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</si>
  <si>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</si>
  <si>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</si>
  <si>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</si>
  <si>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</si>
  <si>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</si>
  <si>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</si>
  <si>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</si>
  <si>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</si>
  <si>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</si>
  <si>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</si>
  <si>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</si>
  <si>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</si>
  <si>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</si>
  <si>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</si>
  <si>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</si>
  <si>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</si>
  <si>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</si>
  <si>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</si>
  <si>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</si>
  <si>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</si>
  <si>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</si>
  <si>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</si>
  <si>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</si>
  <si>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</si>
  <si>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</si>
  <si>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</si>
  <si>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</si>
  <si>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</si>
  <si>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</si>
  <si>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</si>
  <si>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</si>
  <si>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</si>
  <si>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</si>
  <si>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</si>
  <si>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</si>
  <si>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</si>
  <si>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</si>
  <si>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</si>
  <si>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</si>
  <si>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</si>
  <si>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</si>
  <si>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</si>
  <si>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</si>
  <si>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</si>
  <si>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</si>
  <si>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</si>
  <si>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</si>
  <si>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</si>
  <si>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</si>
  <si>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</si>
  <si>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</si>
  <si>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</si>
  <si>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</si>
  <si>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</si>
  <si>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</si>
  <si>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</si>
  <si>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</si>
  <si>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</si>
  <si>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</si>
  <si>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</si>
  <si>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</si>
  <si>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</si>
  <si>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</si>
  <si>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</si>
  <si>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</si>
  <si>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</si>
  <si>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</si>
  <si>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</si>
  <si>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</si>
  <si>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</si>
  <si>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</si>
  <si>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</si>
  <si>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</si>
  <si>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</si>
  <si>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</si>
  <si>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</si>
  <si>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</si>
  <si>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</si>
  <si>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</si>
  <si>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</si>
  <si>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</si>
  <si>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</si>
  <si>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</si>
  <si>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</si>
  <si>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</si>
  <si>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</si>
  <si>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</si>
  <si>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</si>
  <si>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</si>
  <si>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</si>
  <si>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</si>
  <si>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</si>
  <si>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</si>
  <si>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</si>
  <si>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</si>
  <si>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</si>
  <si>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</si>
  <si>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</si>
  <si>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</si>
  <si>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</si>
  <si>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</si>
  <si>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</si>
  <si>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</si>
  <si>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</si>
  <si>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</si>
  <si>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</si>
  <si>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</si>
  <si>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</si>
  <si>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</si>
  <si>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</si>
  <si>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</si>
  <si>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</si>
  <si>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</si>
  <si>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</si>
  <si>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</si>
  <si>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</si>
  <si>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</si>
  <si>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</si>
  <si>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</si>
  <si>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</si>
  <si>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</si>
  <si>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</si>
  <si>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</si>
  <si>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</si>
  <si>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</si>
  <si>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</si>
  <si>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</si>
  <si>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</si>
  <si>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</si>
  <si>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</si>
  <si>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</si>
  <si>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</si>
  <si>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</si>
  <si>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</si>
  <si>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</si>
  <si>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</si>
  <si>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</si>
  <si>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</si>
  <si>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</si>
  <si>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</si>
  <si>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</si>
  <si>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</si>
  <si>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</si>
  <si>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</si>
  <si>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</si>
  <si>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</si>
  <si>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</si>
  <si>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</si>
  <si>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</si>
  <si>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</si>
  <si>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</si>
  <si>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</si>
  <si>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</si>
  <si>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</si>
  <si>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</si>
  <si>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</si>
  <si>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</si>
  <si>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</si>
  <si>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</si>
  <si>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</si>
  <si>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</si>
  <si>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</si>
  <si>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</si>
  <si>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</si>
  <si>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</si>
  <si>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</si>
  <si>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</si>
  <si>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</si>
  <si>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</si>
  <si>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</si>
  <si>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</si>
  <si>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</si>
  <si>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</si>
  <si>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</si>
  <si>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</si>
  <si>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</si>
  <si>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</si>
  <si>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</si>
  <si>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</si>
  <si>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</si>
  <si>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</si>
  <si>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</si>
  <si>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</si>
  <si>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</si>
  <si>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</si>
  <si>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</si>
  <si>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</si>
  <si>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</si>
  <si>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</si>
  <si>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</si>
  <si>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</si>
  <si>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</si>
  <si>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</si>
  <si>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</si>
  <si>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</si>
  <si>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</si>
  <si>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</si>
  <si>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</si>
  <si>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</si>
  <si>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</si>
  <si>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</si>
  <si>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</si>
  <si>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</si>
  <si>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</si>
  <si>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</si>
  <si>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</si>
  <si>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</si>
  <si>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</si>
  <si>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</si>
  <si>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</si>
  <si>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</si>
  <si>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</si>
  <si>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</si>
  <si>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</si>
  <si>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</si>
  <si>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</si>
  <si>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</si>
  <si>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</si>
  <si>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</si>
  <si>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</si>
  <si>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</si>
  <si>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</si>
  <si>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</si>
  <si>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</si>
  <si>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</si>
  <si>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</si>
  <si>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</si>
  <si>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</si>
  <si>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</si>
  <si>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</si>
  <si>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</si>
  <si>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</si>
  <si>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</si>
  <si>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</si>
  <si>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</si>
  <si>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</si>
  <si>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</si>
  <si>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</si>
  <si>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</si>
  <si>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</si>
  <si>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</si>
  <si>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</si>
  <si>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</si>
  <si>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</si>
  <si>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</si>
  <si>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</si>
  <si>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</si>
  <si>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</si>
  <si>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</si>
  <si>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</si>
  <si>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</si>
  <si>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</si>
  <si>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</si>
  <si>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</si>
  <si>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</si>
  <si>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</si>
  <si>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</si>
  <si>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</si>
  <si>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</si>
  <si>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</si>
  <si>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</si>
  <si>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</si>
  <si>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</si>
  <si>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</si>
  <si>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</si>
  <si>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</si>
  <si>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</si>
  <si>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</si>
  <si>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</si>
  <si>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</si>
  <si>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</si>
  <si>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</si>
  <si>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</si>
  <si>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</si>
  <si>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</si>
  <si>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</si>
  <si>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</si>
  <si>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</si>
  <si>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</si>
  <si>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</si>
  <si>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</si>
  <si>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</si>
  <si>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</si>
  <si>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</si>
  <si>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</si>
  <si>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</si>
  <si>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</si>
  <si>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</si>
  <si>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</si>
  <si>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</si>
  <si>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</si>
  <si>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</si>
  <si>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</si>
  <si>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</si>
  <si>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</si>
  <si>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</si>
  <si>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</si>
  <si>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</si>
  <si>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</si>
  <si>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</si>
  <si>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</si>
  <si>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</si>
  <si>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</si>
  <si>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</si>
  <si>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</si>
  <si>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</si>
  <si>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</si>
  <si>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</si>
  <si>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</si>
  <si>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</si>
  <si>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</si>
  <si>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</si>
  <si>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</si>
  <si>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</si>
  <si>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</si>
  <si>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</si>
  <si>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</si>
  <si>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</si>
  <si>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</si>
  <si>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</si>
  <si>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</si>
  <si>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</si>
  <si>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</si>
  <si>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</si>
  <si>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</si>
  <si>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</si>
  <si>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</si>
  <si>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</si>
  <si>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</si>
  <si>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</si>
  <si>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</si>
  <si>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</si>
  <si>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</si>
  <si>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</si>
  <si>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</si>
  <si>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</si>
  <si>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</si>
  <si>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</si>
  <si>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</si>
  <si>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</si>
  <si>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</si>
  <si>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</si>
  <si>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</si>
  <si>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</si>
  <si>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</si>
  <si>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</si>
  <si>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</si>
  <si>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</si>
  <si>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</si>
  <si>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</si>
  <si>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</si>
  <si>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</si>
  <si>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</si>
  <si>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</si>
  <si>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</si>
  <si>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</si>
  <si>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</si>
  <si>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</si>
  <si>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</si>
  <si>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</si>
  <si>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</si>
  <si>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</si>
  <si>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</si>
  <si>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</si>
  <si>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</si>
  <si>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</si>
  <si>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</si>
  <si>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</si>
  <si>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</si>
  <si>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</si>
  <si>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</si>
  <si>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</si>
  <si>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</si>
  <si>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</si>
  <si>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</si>
  <si>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</si>
  <si>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</si>
  <si>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</si>
  <si>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</si>
  <si>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</si>
  <si>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</si>
  <si>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</si>
  <si>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</si>
  <si>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</si>
  <si>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</si>
  <si>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</si>
  <si>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</si>
  <si>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</si>
  <si>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</si>
  <si>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</si>
  <si>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</si>
  <si>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</si>
  <si>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</si>
  <si>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</si>
  <si>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</si>
  <si>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</si>
  <si>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</si>
  <si>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</si>
  <si>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</si>
  <si>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</si>
  <si>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</si>
  <si>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</si>
  <si>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</si>
  <si>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</si>
  <si>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</si>
  <si>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</si>
  <si>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</si>
  <si>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</si>
  <si>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</si>
  <si>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</si>
  <si>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</si>
  <si>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</si>
  <si>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</si>
  <si>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</si>
  <si>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</si>
  <si>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</si>
  <si>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</si>
  <si>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</si>
  <si>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</si>
  <si>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</si>
  <si>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</si>
  <si>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</si>
  <si>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</si>
  <si>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</si>
  <si>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</si>
  <si>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</si>
  <si>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</si>
  <si>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</si>
  <si>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</si>
  <si>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</si>
  <si>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</si>
  <si>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</si>
  <si>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</si>
  <si>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</si>
  <si>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</si>
  <si>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</si>
  <si>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</si>
  <si>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</si>
  <si>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</si>
  <si>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</si>
  <si>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</si>
  <si>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</si>
  <si>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</si>
  <si>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</si>
  <si>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</si>
  <si>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</si>
  <si>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</si>
  <si>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</si>
  <si>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</si>
  <si>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</si>
  <si>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</si>
  <si>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</si>
  <si>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</si>
  <si>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</si>
  <si>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</si>
  <si>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</si>
  <si>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</si>
  <si>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</si>
  <si>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</si>
  <si>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</si>
  <si>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</si>
  <si>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</si>
  <si>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</si>
  <si>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</si>
  <si>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</si>
  <si>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</si>
  <si>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</si>
  <si>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</si>
  <si>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</si>
  <si>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</si>
  <si>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</si>
  <si>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</si>
  <si>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</si>
  <si>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</si>
  <si>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</si>
  <si>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</si>
  <si>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</si>
  <si>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</si>
  <si>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</si>
  <si>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</si>
  <si>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</si>
  <si>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</si>
  <si>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</si>
  <si>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</si>
  <si>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</si>
  <si>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</si>
  <si>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</si>
  <si>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</si>
  <si>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</si>
  <si>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</si>
  <si>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</si>
  <si>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</si>
  <si>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</si>
  <si>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</si>
  <si>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</si>
  <si>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</si>
  <si>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</si>
  <si>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</si>
  <si>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</si>
  <si>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</si>
  <si>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</si>
  <si>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</si>
  <si>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</si>
  <si>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</si>
  <si>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</si>
  <si>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</si>
  <si>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</si>
  <si>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</si>
  <si>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</si>
  <si>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</si>
  <si>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</si>
  <si>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</si>
  <si>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</si>
  <si>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</si>
  <si>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</si>
  <si>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</si>
  <si>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</si>
  <si>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</si>
  <si>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</si>
  <si>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</si>
  <si>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</si>
  <si>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</si>
  <si>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</si>
  <si>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</si>
  <si>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</si>
  <si>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</si>
  <si>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</si>
  <si>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</si>
  <si>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</si>
  <si>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</si>
  <si>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</si>
  <si>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</si>
  <si>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</si>
  <si>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</si>
  <si>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</si>
  <si>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</si>
  <si>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</si>
  <si>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</si>
  <si>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</si>
  <si>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</si>
  <si>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</si>
  <si>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</si>
  <si>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</si>
  <si>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</si>
  <si>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</si>
  <si>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</si>
  <si>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</si>
  <si>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</si>
  <si>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</si>
  <si>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</si>
  <si>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</si>
  <si>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</si>
  <si>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</si>
  <si>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</si>
  <si>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</si>
  <si>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</si>
  <si>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</si>
  <si>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</si>
  <si>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</si>
  <si>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</si>
  <si>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</si>
  <si>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</si>
  <si>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</si>
  <si>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</si>
  <si>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</si>
  <si>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</si>
  <si>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</si>
  <si>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</si>
  <si>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</si>
  <si>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</si>
  <si>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</si>
  <si>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</si>
  <si>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</si>
  <si>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</si>
  <si>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</si>
  <si>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</si>
  <si>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</si>
  <si>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</si>
  <si>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</si>
  <si>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</si>
  <si>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</si>
  <si>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</si>
  <si>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</si>
  <si>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</si>
  <si>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</si>
  <si>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</si>
  <si>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</si>
  <si>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</si>
  <si>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</si>
  <si>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</si>
  <si>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</si>
  <si>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</si>
  <si>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</si>
  <si>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</si>
  <si>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</si>
  <si>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</si>
  <si>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</si>
  <si>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</si>
  <si>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</si>
  <si>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</si>
  <si>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</si>
  <si>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</si>
  <si>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</si>
  <si>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</si>
  <si>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</si>
  <si>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</si>
  <si>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</si>
  <si>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</si>
  <si>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</si>
  <si>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</si>
  <si>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</si>
  <si>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</si>
  <si>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</si>
  <si>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</si>
  <si>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</si>
  <si>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</si>
  <si>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</si>
  <si>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</si>
  <si>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</si>
  <si>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</si>
  <si>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</si>
  <si>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</si>
  <si>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</si>
  <si>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</si>
  <si>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</si>
  <si>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</si>
  <si>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</si>
  <si>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</si>
  <si>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</si>
  <si>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</si>
  <si>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</si>
  <si>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</si>
  <si>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</si>
  <si>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</si>
  <si>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</si>
  <si>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</si>
  <si>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</si>
  <si>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</si>
  <si>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</si>
  <si>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</si>
  <si>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</si>
  <si>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</si>
  <si>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</si>
  <si>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</si>
  <si>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</si>
  <si>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</si>
  <si>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</si>
  <si>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</si>
  <si>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</si>
  <si>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</si>
  <si>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</si>
  <si>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</si>
  <si>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</si>
  <si>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</si>
  <si>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</si>
  <si>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</si>
  <si>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</si>
  <si>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</si>
  <si>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</si>
  <si>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</si>
  <si>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</si>
  <si>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</si>
  <si>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</si>
  <si>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</si>
  <si>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</si>
  <si>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</si>
  <si>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</si>
  <si>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</si>
  <si>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</si>
  <si>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</si>
  <si>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</si>
  <si>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</si>
  <si>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</si>
  <si>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</si>
  <si>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</si>
  <si>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</si>
  <si>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</si>
  <si>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</si>
  <si>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</si>
  <si>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</si>
  <si>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</si>
  <si>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</si>
  <si>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</si>
  <si>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</si>
  <si>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</si>
  <si>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</si>
  <si>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</si>
  <si>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</si>
  <si>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</si>
  <si>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</si>
  <si>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</si>
  <si>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</si>
  <si>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</si>
  <si>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</si>
  <si>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</si>
  <si>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</si>
  <si>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</si>
  <si>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</si>
  <si>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</si>
  <si>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</si>
  <si>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</si>
  <si>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</si>
  <si>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</si>
  <si>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</si>
  <si>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</si>
  <si>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</si>
  <si>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</si>
  <si>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</si>
  <si>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</si>
  <si>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</si>
  <si>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</si>
  <si>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</si>
  <si>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</si>
  <si>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</si>
  <si>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</si>
  <si>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</si>
  <si>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</si>
  <si>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</si>
  <si>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</si>
  <si>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</si>
  <si>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</si>
  <si>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</si>
  <si>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</si>
  <si>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</si>
  <si>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</si>
  <si>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</si>
  <si>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</si>
  <si>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</si>
  <si>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</si>
  <si>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</si>
  <si>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</si>
  <si>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</si>
  <si>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</si>
  <si>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</si>
  <si>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</si>
  <si>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</si>
  <si>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</si>
  <si>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</si>
  <si>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</si>
  <si>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</si>
  <si>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</si>
  <si>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</si>
  <si>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</si>
  <si>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</si>
  <si>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</si>
  <si>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</si>
  <si>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</si>
  <si>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</si>
  <si>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</si>
  <si>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</si>
  <si>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</si>
  <si>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</si>
  <si>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</si>
  <si>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</si>
  <si>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</si>
  <si>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</si>
  <si>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</si>
  <si>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</si>
  <si>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</si>
  <si>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</si>
  <si>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</si>
  <si>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</si>
  <si>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</si>
  <si>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</si>
  <si>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</si>
  <si>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</si>
  <si>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</si>
  <si>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</si>
  <si>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</si>
  <si>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</si>
  <si>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</si>
  <si>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</si>
  <si>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</si>
  <si>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</si>
  <si>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</si>
  <si>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</si>
  <si>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</si>
  <si>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</si>
  <si>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</si>
  <si>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</si>
  <si>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</si>
  <si>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</si>
  <si>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</si>
  <si>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</si>
  <si>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</si>
  <si>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</si>
  <si>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</si>
  <si>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</si>
  <si>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</si>
  <si>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</si>
  <si>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</si>
  <si>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</si>
  <si>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</si>
  <si>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</si>
  <si>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</si>
  <si>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</si>
  <si>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</si>
  <si>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</si>
  <si>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</si>
  <si>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</si>
  <si>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</si>
  <si>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</si>
  <si>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</si>
  <si>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</si>
  <si>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</si>
  <si>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</si>
  <si>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</si>
  <si>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</si>
  <si>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</si>
  <si>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</si>
  <si>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</si>
  <si>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</si>
  <si>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</si>
  <si>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</si>
  <si>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</si>
  <si>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</si>
  <si>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</si>
  <si>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</si>
  <si>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</si>
  <si>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</si>
  <si>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</si>
  <si>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</si>
  <si>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</si>
  <si>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</si>
  <si>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</si>
  <si>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</si>
  <si>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</si>
  <si>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</si>
  <si>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</si>
  <si>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</si>
  <si>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</si>
  <si>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</si>
  <si>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</si>
  <si>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</si>
  <si>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</si>
  <si>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</si>
  <si>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</si>
  <si>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</si>
  <si>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</si>
  <si>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</si>
  <si>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</si>
  <si>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</si>
  <si>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</si>
  <si>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</si>
  <si>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</si>
  <si>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</si>
  <si>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</si>
  <si>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</si>
  <si>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</si>
  <si>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</si>
  <si>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</si>
  <si>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</si>
  <si>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</si>
  <si>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</si>
  <si>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</si>
  <si>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</si>
  <si>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</si>
  <si>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</si>
  <si>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</si>
  <si>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</si>
  <si>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</si>
  <si>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</si>
  <si>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</si>
  <si>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</si>
  <si>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</si>
  <si>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</si>
  <si>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</si>
  <si>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</si>
  <si>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</si>
  <si>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</si>
  <si>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</si>
  <si>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</si>
  <si>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</si>
  <si>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</si>
  <si>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</si>
  <si>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</si>
  <si>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</si>
  <si>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</si>
  <si>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</si>
  <si>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</si>
  <si>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</si>
  <si>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</si>
  <si>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</si>
  <si>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</si>
  <si>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</si>
  <si>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</si>
  <si>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</si>
  <si>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</si>
  <si>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</si>
  <si>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</si>
  <si>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</si>
  <si>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</si>
  <si>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</si>
  <si>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</si>
  <si>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</si>
  <si>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</si>
  <si>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</si>
  <si>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</si>
  <si>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</si>
  <si>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</si>
  <si>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</si>
  <si>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</si>
  <si>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</si>
  <si>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</si>
  <si>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</si>
  <si>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</si>
  <si>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</si>
  <si>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</si>
  <si>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</si>
  <si>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</si>
  <si>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</si>
  <si>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</si>
  <si>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</si>
  <si>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</si>
  <si>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</si>
  <si>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</si>
  <si>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</si>
  <si>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</si>
  <si>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</si>
  <si>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</si>
  <si>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</si>
  <si>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</si>
  <si>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</si>
  <si>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</si>
  <si>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</si>
  <si>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</si>
  <si>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</si>
  <si>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</si>
  <si>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</si>
  <si>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</si>
  <si>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</si>
  <si>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</si>
  <si>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</si>
  <si>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</si>
  <si>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</si>
  <si>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</si>
  <si>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</si>
  <si>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</si>
  <si>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</si>
  <si>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</si>
  <si>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</si>
  <si>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</si>
  <si>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</si>
  <si>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</si>
  <si>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</si>
  <si>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</si>
  <si>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</si>
  <si>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</si>
  <si>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</si>
  <si>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</si>
  <si>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</si>
  <si>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</si>
  <si>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</si>
  <si>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</si>
  <si>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</si>
  <si>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</si>
  <si>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</si>
  <si>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</si>
  <si>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</si>
  <si>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</si>
  <si>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</si>
  <si>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</si>
  <si>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</si>
  <si>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</si>
  <si>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</si>
  <si>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</si>
  <si>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</si>
  <si>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</si>
  <si>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</si>
  <si>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</si>
  <si>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</si>
  <si>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</si>
  <si>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</si>
  <si>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</si>
  <si>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</si>
  <si>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</si>
  <si>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</si>
  <si>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</si>
  <si>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</si>
  <si>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</si>
  <si>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</si>
  <si>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</si>
  <si>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</si>
  <si>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</si>
  <si>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</si>
  <si>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</si>
  <si>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</si>
  <si>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</si>
  <si>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</si>
  <si>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</si>
  <si>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</si>
  <si>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</si>
  <si>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</si>
  <si>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</si>
  <si>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</si>
  <si>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</si>
  <si>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</si>
  <si>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</si>
  <si>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</si>
  <si>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</si>
  <si>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</si>
  <si>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</si>
  <si>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</si>
  <si>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</si>
  <si>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</si>
  <si>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</si>
  <si>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</si>
  <si>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</si>
  <si>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</si>
  <si>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</si>
  <si>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</si>
  <si>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</si>
  <si>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</si>
  <si>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</si>
  <si>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</si>
  <si>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</si>
  <si>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</si>
  <si>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</si>
  <si>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</si>
  <si>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</si>
  <si>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</si>
  <si>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</si>
  <si>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</si>
  <si>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</si>
  <si>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</si>
  <si>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</si>
  <si>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</si>
  <si>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</si>
  <si>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</si>
  <si>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</si>
  <si>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</si>
  <si>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</si>
  <si>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</si>
  <si>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</si>
  <si>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</si>
  <si>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</si>
  <si>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</si>
  <si>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</si>
  <si>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</si>
  <si>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</si>
  <si>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</si>
  <si>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</si>
  <si>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</si>
  <si>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</si>
  <si>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</si>
  <si>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</si>
  <si>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</si>
  <si>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</si>
  <si>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</si>
  <si>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</si>
  <si>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</si>
  <si>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</si>
  <si>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</si>
  <si>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</si>
  <si>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</si>
  <si>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</si>
  <si>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</si>
  <si>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</si>
  <si>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</si>
  <si>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</si>
  <si>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</si>
  <si>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</si>
  <si>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</si>
  <si>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</si>
  <si>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</si>
  <si>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</si>
  <si>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</si>
  <si>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</si>
  <si>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</si>
  <si>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</si>
  <si>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</si>
  <si>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</si>
  <si>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</si>
  <si>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</si>
  <si>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</si>
  <si>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</si>
  <si>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</si>
  <si>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</si>
  <si>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</si>
  <si>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</si>
  <si>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</si>
  <si>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</si>
  <si>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</si>
  <si>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</si>
  <si>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</si>
  <si>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</si>
  <si>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</si>
  <si>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</si>
  <si>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</si>
  <si>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</si>
  <si>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</si>
  <si>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</si>
  <si>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</si>
  <si>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</si>
  <si>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</si>
  <si>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</si>
  <si>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</si>
  <si>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</si>
  <si>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</si>
  <si>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</si>
  <si>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</si>
  <si>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</si>
  <si>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</si>
  <si>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</si>
  <si>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</si>
  <si>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</si>
  <si>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</si>
  <si>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</si>
  <si>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</si>
  <si>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</si>
  <si>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</si>
  <si>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</si>
  <si>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</si>
  <si>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</si>
  <si>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</si>
  <si>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</si>
  <si>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</si>
  <si>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</si>
  <si>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</si>
  <si>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</si>
  <si>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</si>
  <si>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</si>
  <si>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</si>
  <si>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</si>
  <si>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</si>
  <si>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</si>
  <si>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</si>
  <si>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</si>
  <si>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</si>
  <si>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</si>
  <si>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</si>
  <si>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</si>
  <si>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</si>
  <si>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</si>
  <si>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</si>
  <si>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</si>
  <si>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</si>
  <si>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</si>
  <si>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</si>
  <si>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</si>
  <si>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</si>
  <si>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</si>
  <si>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</si>
  <si>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</si>
  <si>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</si>
  <si>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</si>
  <si>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</si>
  <si>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</si>
  <si>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</si>
  <si>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</si>
  <si>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</si>
  <si>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</si>
  <si>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</si>
  <si>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</si>
  <si>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</si>
  <si>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</si>
  <si>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</si>
  <si>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</si>
  <si>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</si>
  <si>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</si>
  <si>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</si>
  <si>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</si>
  <si>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</si>
  <si>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</si>
  <si>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</si>
  <si>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</si>
  <si>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</si>
  <si>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</si>
  <si>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</si>
  <si>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</si>
  <si>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</si>
  <si>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</si>
  <si>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</si>
  <si>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</si>
  <si>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</si>
  <si>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</si>
  <si>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</si>
  <si>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</si>
  <si>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</si>
  <si>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</si>
  <si>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</si>
  <si>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</si>
  <si>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</si>
  <si>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</si>
  <si>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</si>
  <si>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</si>
  <si>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</si>
  <si>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</si>
  <si>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</si>
  <si>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</si>
  <si>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</si>
  <si>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</si>
  <si>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</si>
  <si>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</si>
  <si>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</si>
  <si>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</si>
  <si>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</si>
  <si>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</si>
  <si>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</si>
  <si>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</si>
  <si>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</si>
  <si>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</si>
  <si>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</si>
  <si>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</si>
  <si>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</si>
  <si>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</si>
  <si>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</si>
  <si>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</si>
  <si>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</si>
  <si>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</si>
  <si>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</si>
  <si>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</si>
  <si>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</si>
  <si>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</si>
  <si>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</si>
  <si>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</si>
  <si>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</si>
  <si>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</si>
  <si>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</si>
  <si>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</si>
  <si>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</si>
  <si>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</si>
  <si>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</si>
  <si>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</si>
  <si>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</si>
  <si>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</si>
  <si>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</si>
  <si>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</si>
  <si>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</si>
  <si>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</si>
  <si>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</si>
  <si>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</si>
  <si>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</si>
  <si>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</si>
  <si>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</si>
  <si>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</si>
  <si>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</si>
  <si>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</si>
  <si>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</si>
  <si>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</si>
  <si>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</si>
  <si>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</si>
  <si>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</si>
  <si>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</si>
  <si>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</si>
  <si>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</si>
  <si>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</si>
  <si>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</si>
  <si>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</si>
  <si>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</si>
  <si>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</si>
  <si>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</si>
  <si>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</si>
  <si>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</si>
  <si>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</si>
  <si>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</si>
  <si>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</si>
  <si>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</si>
  <si>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</si>
  <si>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</si>
  <si>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</si>
  <si>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</si>
  <si>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</si>
  <si>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</si>
  <si>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</si>
  <si>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</si>
  <si>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</si>
  <si>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</si>
  <si>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</si>
  <si>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</si>
  <si>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</si>
  <si>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</si>
  <si>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</si>
  <si>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</si>
  <si>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</si>
  <si>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</si>
  <si>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</si>
  <si>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</si>
  <si>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</si>
  <si>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</si>
  <si>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</si>
  <si>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</si>
  <si>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</si>
  <si>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</si>
  <si>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</si>
  <si>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</si>
  <si>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</si>
  <si>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</si>
  <si>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</si>
  <si>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</si>
  <si>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</si>
  <si>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</si>
  <si>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</si>
  <si>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</si>
  <si>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</si>
  <si>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</si>
  <si>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</si>
  <si>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</si>
  <si>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</si>
  <si>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</si>
  <si>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</si>
  <si>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</si>
  <si>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</si>
  <si>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</si>
  <si>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</si>
  <si>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</si>
  <si>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</si>
  <si>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</si>
  <si>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</si>
  <si>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</si>
  <si>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</si>
  <si>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</si>
  <si>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</si>
  <si>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</si>
  <si>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</si>
  <si>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</si>
  <si>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</si>
  <si>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</si>
  <si>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</si>
  <si>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</si>
  <si>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</si>
  <si>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</si>
  <si>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</si>
  <si>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</si>
  <si>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</si>
  <si>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</si>
  <si>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</si>
  <si>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</si>
  <si>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</si>
  <si>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</si>
  <si>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</si>
  <si>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</si>
  <si>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</si>
  <si>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</si>
  <si>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</si>
  <si>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</si>
  <si>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</si>
  <si>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</si>
  <si>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</si>
  <si>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</si>
  <si>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</si>
  <si>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</si>
  <si>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</si>
  <si>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</si>
  <si>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</si>
  <si>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</si>
  <si>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</si>
  <si>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</si>
  <si>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</si>
  <si>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</si>
  <si>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</si>
  <si>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</si>
  <si>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</si>
  <si>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</si>
  <si>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</si>
  <si>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</si>
  <si>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</si>
  <si>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</si>
  <si>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</si>
  <si>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</si>
  <si>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</si>
  <si>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</si>
  <si>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</si>
  <si>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</si>
  <si>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</si>
  <si>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</si>
  <si>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</si>
  <si>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</si>
  <si>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</si>
  <si>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</si>
  <si>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</si>
  <si>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</si>
  <si>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</si>
  <si>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</si>
  <si>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</si>
  <si>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</si>
  <si>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</si>
  <si>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</si>
  <si>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</si>
  <si>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</si>
  <si>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</si>
  <si>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</si>
  <si>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</si>
  <si>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</si>
  <si>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</si>
  <si>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</si>
  <si>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</si>
  <si>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</si>
  <si>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</si>
  <si>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</si>
  <si>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</si>
  <si>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</si>
  <si>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</si>
  <si>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</si>
  <si>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</si>
  <si>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</si>
  <si>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</si>
  <si>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</si>
  <si>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</si>
  <si>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</si>
  <si>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</si>
  <si>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</si>
  <si>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</si>
  <si>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</si>
  <si>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</si>
  <si>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</si>
  <si>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</si>
  <si>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</si>
  <si>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</si>
  <si>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</si>
  <si>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</si>
  <si>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</si>
  <si>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</si>
  <si>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</si>
  <si>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</si>
  <si>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</si>
  <si>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</si>
  <si>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</si>
  <si>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</si>
  <si>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</si>
  <si>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</si>
  <si>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</si>
  <si>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</si>
  <si>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</si>
  <si>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</si>
  <si>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</si>
  <si>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</si>
  <si>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</si>
  <si>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</si>
  <si>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</si>
  <si>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</si>
  <si>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</si>
  <si>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</si>
  <si>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</si>
  <si>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</si>
  <si>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</si>
  <si>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</si>
  <si>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</si>
  <si>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</si>
  <si>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</si>
  <si>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</si>
  <si>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</si>
  <si>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</si>
  <si>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</si>
  <si>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</si>
  <si>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</si>
  <si>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</si>
  <si>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</si>
  <si>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</si>
  <si>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</si>
  <si>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</si>
  <si>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</si>
  <si>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</si>
  <si>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</si>
  <si>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</si>
  <si>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</si>
  <si>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</si>
  <si>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</si>
  <si>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</si>
  <si>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</si>
  <si>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</si>
  <si>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</si>
  <si>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</si>
  <si>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</si>
  <si>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</si>
  <si>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</si>
  <si>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</si>
  <si>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</si>
  <si>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</si>
  <si>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</si>
  <si>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</si>
  <si>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</si>
  <si>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</si>
  <si>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</si>
  <si>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</si>
  <si>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</si>
  <si>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</si>
  <si>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</si>
  <si>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</si>
  <si>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</si>
  <si>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</si>
  <si>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</si>
  <si>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</si>
  <si>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</si>
  <si>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</si>
  <si>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</si>
  <si>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</si>
  <si>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</si>
  <si>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</si>
  <si>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</si>
  <si>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</si>
  <si>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</si>
  <si>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</si>
  <si>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</si>
  <si>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</si>
  <si>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</si>
  <si>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</si>
  <si>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</si>
  <si>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</si>
  <si>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</si>
  <si>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</si>
  <si>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</si>
  <si>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</si>
  <si>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</si>
  <si>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</si>
  <si>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</si>
  <si>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</si>
  <si>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</si>
  <si>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</si>
  <si>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</si>
  <si>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</si>
  <si>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</si>
  <si>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</si>
  <si>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</si>
  <si>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</si>
  <si>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</si>
  <si>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</si>
  <si>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</si>
  <si>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</si>
  <si>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</si>
  <si>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</si>
  <si>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</si>
  <si>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</si>
  <si>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</si>
  <si>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</si>
  <si>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</si>
  <si>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</si>
  <si>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</si>
  <si>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</si>
  <si>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</si>
  <si>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</si>
  <si>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</si>
  <si>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</si>
  <si>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</si>
  <si>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</si>
  <si>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</si>
  <si>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</si>
  <si>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</si>
  <si>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</si>
  <si>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</si>
  <si>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</si>
  <si>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</si>
  <si>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</si>
  <si>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</si>
  <si>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</si>
  <si>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</si>
  <si>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</si>
  <si>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</si>
  <si>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</si>
  <si>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</si>
  <si>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</si>
  <si>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</si>
  <si>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</si>
  <si>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</si>
  <si>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</si>
  <si>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</si>
  <si>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</si>
  <si>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</si>
  <si>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</si>
  <si>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</si>
  <si>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</si>
  <si>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</si>
  <si>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</si>
  <si>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</si>
  <si>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</si>
  <si>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</si>
  <si>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</si>
  <si>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</si>
  <si>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</si>
  <si>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</si>
  <si>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</si>
  <si>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</si>
  <si>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</si>
  <si>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</si>
  <si>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</si>
  <si>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</si>
  <si>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</si>
  <si>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</si>
  <si>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</si>
  <si>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</si>
  <si>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</si>
  <si>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</si>
  <si>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</si>
  <si>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</si>
  <si>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</si>
  <si>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</si>
  <si>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</si>
  <si>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</si>
  <si>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</si>
  <si>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</si>
  <si>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</si>
  <si>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</si>
  <si>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</si>
  <si>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</si>
  <si>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</si>
  <si>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</si>
  <si>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</si>
  <si>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</si>
  <si>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</si>
  <si>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</si>
  <si>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</si>
  <si>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</si>
  <si>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</si>
  <si>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</si>
  <si>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</si>
  <si>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</si>
  <si>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</si>
  <si>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</si>
  <si>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</si>
  <si>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</si>
  <si>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</si>
  <si>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</si>
  <si>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</si>
  <si>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</si>
  <si>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</si>
  <si>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</si>
  <si>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</si>
  <si>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</si>
  <si>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</si>
  <si>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</si>
  <si>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</si>
  <si>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</si>
  <si>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</si>
  <si>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</si>
  <si>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</si>
  <si>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</si>
  <si>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</si>
  <si>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</si>
  <si>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</si>
  <si>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</si>
  <si>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</si>
  <si>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</si>
  <si>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</si>
  <si>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</si>
  <si>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</si>
  <si>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</si>
  <si>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</si>
  <si>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</si>
  <si>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</si>
  <si>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</si>
  <si>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</si>
  <si>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</si>
  <si>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</si>
  <si>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</si>
  <si>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</si>
  <si>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</si>
  <si>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</si>
  <si>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</si>
  <si>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</si>
  <si>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</si>
  <si>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</si>
  <si>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</si>
  <si>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</si>
  <si>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</si>
  <si>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</si>
  <si>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</si>
  <si>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</si>
  <si>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</si>
  <si>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</si>
  <si>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</si>
  <si>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</si>
  <si>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</si>
  <si>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</si>
  <si>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</si>
  <si>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</si>
  <si>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</si>
  <si>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</si>
  <si>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</si>
  <si>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</si>
  <si>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</si>
  <si>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</si>
  <si>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</si>
  <si>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</si>
  <si>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</si>
  <si>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</si>
  <si>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</si>
  <si>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</si>
  <si>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</si>
  <si>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</si>
  <si>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</si>
  <si>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</si>
  <si>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</si>
  <si>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</si>
  <si>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</si>
  <si>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</si>
  <si>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</si>
  <si>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</si>
  <si>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</si>
  <si>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</si>
  <si>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</si>
  <si>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</si>
  <si>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</si>
  <si>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</si>
  <si>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</si>
  <si>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</si>
  <si>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</si>
  <si>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</si>
  <si>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</si>
  <si>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</si>
  <si>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</si>
  <si>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</si>
  <si>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</si>
  <si>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</si>
  <si>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</si>
  <si>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</si>
  <si>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</si>
  <si>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</si>
  <si>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</si>
  <si>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</si>
  <si>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</si>
  <si>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</si>
  <si>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</si>
  <si>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</si>
  <si>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</si>
  <si>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</si>
  <si>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</si>
  <si>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</si>
  <si>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</si>
  <si>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</si>
  <si>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</si>
  <si>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</si>
  <si>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</si>
  <si>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</si>
  <si>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</si>
  <si>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</si>
  <si>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</si>
  <si>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</si>
  <si>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</si>
  <si>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</si>
  <si>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</si>
  <si>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</si>
  <si>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</si>
  <si>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</si>
  <si>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</si>
  <si>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</si>
  <si>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</si>
  <si>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</si>
  <si>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</si>
  <si>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</si>
  <si>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</si>
  <si>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</si>
  <si>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</si>
  <si>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</si>
  <si>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</si>
  <si>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</si>
  <si>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</si>
  <si>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</si>
  <si>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</si>
  <si>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</si>
  <si>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</si>
  <si>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</si>
  <si>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</si>
  <si>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</si>
  <si>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</si>
  <si>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</si>
  <si>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</si>
  <si>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</si>
  <si>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</si>
  <si>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</si>
  <si>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</si>
  <si>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</si>
  <si>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</si>
  <si>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</si>
  <si>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</si>
  <si>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</si>
  <si>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</si>
  <si>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</si>
  <si>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</si>
  <si>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</si>
  <si>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</si>
  <si>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</si>
  <si>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</si>
  <si>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</si>
  <si>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</si>
  <si>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</si>
  <si>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</si>
  <si>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</si>
  <si>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</si>
  <si>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</si>
  <si>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</si>
  <si>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</si>
  <si>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</si>
  <si>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</si>
  <si>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</si>
  <si>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</si>
  <si>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</si>
  <si>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</si>
  <si>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</si>
  <si>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</si>
  <si>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</si>
  <si>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</si>
  <si>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</si>
  <si>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</si>
  <si>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</si>
  <si>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</si>
  <si>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</si>
  <si>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</si>
  <si>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</si>
  <si>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</si>
  <si>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</si>
  <si>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</si>
  <si>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</si>
  <si>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</si>
  <si>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</si>
  <si>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</si>
  <si>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</si>
  <si>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</si>
  <si>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</si>
  <si>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</si>
  <si>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</si>
  <si>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</si>
  <si>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</si>
  <si>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</si>
  <si>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</si>
  <si>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</si>
  <si>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</si>
  <si>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</si>
  <si>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</si>
  <si>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</si>
  <si>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</si>
  <si>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</si>
  <si>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</si>
  <si>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</si>
  <si>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</si>
  <si>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</si>
  <si>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</si>
  <si>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</si>
  <si>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</si>
  <si>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</si>
  <si>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</si>
  <si>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</si>
  <si>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</si>
  <si>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</si>
  <si>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</si>
  <si>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</si>
  <si>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</si>
  <si>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</si>
  <si>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</si>
  <si>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</si>
  <si>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</si>
  <si>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</si>
  <si>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</si>
  <si>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</si>
  <si>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</si>
  <si>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</si>
  <si>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</si>
  <si>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</si>
  <si>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</si>
  <si>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</si>
  <si>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</si>
  <si>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</si>
  <si>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</si>
  <si>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</si>
  <si>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</si>
  <si>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</si>
  <si>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</si>
  <si>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</si>
  <si>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</si>
  <si>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</si>
  <si>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</si>
  <si>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</si>
  <si>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</si>
  <si>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</si>
  <si>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</si>
  <si>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</si>
  <si>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</si>
  <si>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</si>
  <si>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</si>
  <si>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</si>
  <si>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</si>
  <si>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</si>
  <si>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</si>
  <si>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</si>
  <si>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</si>
  <si>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</si>
  <si>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</si>
  <si>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</si>
  <si>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</si>
  <si>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</si>
  <si>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</si>
  <si>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</si>
  <si>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</si>
  <si>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</si>
  <si>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</si>
  <si>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</si>
  <si>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</si>
  <si>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</si>
  <si>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</si>
  <si>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</si>
  <si>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</si>
  <si>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</si>
  <si>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</si>
  <si>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</si>
  <si>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</si>
  <si>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</si>
  <si>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</si>
  <si>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</si>
  <si>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</si>
  <si>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</si>
  <si>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</si>
  <si>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</si>
  <si>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</si>
  <si>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</si>
  <si>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</si>
  <si>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</si>
  <si>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</si>
  <si>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</si>
  <si>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</si>
  <si>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</si>
  <si>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</si>
  <si>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</si>
  <si>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</si>
  <si>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</si>
  <si>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</si>
  <si>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</si>
  <si>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</si>
  <si>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</si>
  <si>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</si>
  <si>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</si>
  <si>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</si>
  <si>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</si>
  <si>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</si>
  <si>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</si>
  <si>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</si>
  <si>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</si>
  <si>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</si>
  <si>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</si>
  <si>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</si>
  <si>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</si>
  <si>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</si>
  <si>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</si>
  <si>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</si>
  <si>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</si>
  <si>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</si>
  <si>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</si>
  <si>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</si>
  <si>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</si>
  <si>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</si>
  <si>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</si>
  <si>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</si>
  <si>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</si>
  <si>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</si>
  <si>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</si>
  <si>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</si>
  <si>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</si>
  <si>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</si>
  <si>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</si>
  <si>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</si>
  <si>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</si>
  <si>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</si>
  <si>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</si>
  <si>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</si>
  <si>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</si>
  <si>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</si>
  <si>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</si>
  <si>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</si>
  <si>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</si>
  <si>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</si>
  <si>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</si>
  <si>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</si>
  <si>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</si>
  <si>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</si>
  <si>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</si>
  <si>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</si>
  <si>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</si>
  <si>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</si>
  <si>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</si>
  <si>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</si>
  <si>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</si>
  <si>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</si>
  <si>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</si>
  <si>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</si>
  <si>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</si>
  <si>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</si>
  <si>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</si>
  <si>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</si>
  <si>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</si>
  <si>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</si>
  <si>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</si>
  <si>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</si>
  <si>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</si>
  <si>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</si>
  <si>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</si>
  <si>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</si>
  <si>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</si>
  <si>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</si>
  <si>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</si>
  <si>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</si>
  <si>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</si>
  <si>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</si>
  <si>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</si>
  <si>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</si>
  <si>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</si>
  <si>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</si>
  <si>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</si>
  <si>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</si>
  <si>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</si>
  <si>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</si>
  <si>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</si>
  <si>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</si>
  <si>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</si>
  <si>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</si>
  <si>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</si>
  <si>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</si>
  <si>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</si>
  <si>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</si>
  <si>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</si>
  <si>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</si>
  <si>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</si>
  <si>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</si>
  <si>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</si>
  <si>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</si>
  <si>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</si>
  <si>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</si>
  <si>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</si>
  <si>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</si>
  <si>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</si>
  <si>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</si>
  <si>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</si>
  <si>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</si>
  <si>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</si>
  <si>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</si>
  <si>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</si>
  <si>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</si>
  <si>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</si>
  <si>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</si>
  <si>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</si>
  <si>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</si>
  <si>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</si>
  <si>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</si>
  <si>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</si>
  <si>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</si>
  <si>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</si>
  <si>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</si>
  <si>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</si>
  <si>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</si>
  <si>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</si>
  <si>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</si>
  <si>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</si>
  <si>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</si>
  <si>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</si>
  <si>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</si>
  <si>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</si>
  <si>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</si>
  <si>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</si>
  <si>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</si>
  <si>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</si>
  <si>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</si>
  <si>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</si>
  <si>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</si>
  <si>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</si>
  <si>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</si>
  <si>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</si>
  <si>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</si>
  <si>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</si>
  <si>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</si>
  <si>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</si>
  <si>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</si>
  <si>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</si>
  <si>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</si>
  <si>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</si>
  <si>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</si>
  <si>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</si>
  <si>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</si>
  <si>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</si>
  <si>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</si>
  <si>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</si>
  <si>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</si>
  <si>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</si>
  <si>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</si>
  <si>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</si>
  <si>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</si>
  <si>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</si>
  <si>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</si>
  <si>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</si>
  <si>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</si>
  <si>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</si>
  <si>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</si>
  <si>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</si>
  <si>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</si>
  <si>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</si>
  <si>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</si>
  <si>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</si>
  <si>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</si>
  <si>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</si>
  <si>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</si>
  <si>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</si>
  <si>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</si>
  <si>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</si>
  <si>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</si>
  <si>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</si>
  <si>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</si>
  <si>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</si>
  <si>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</si>
  <si>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</si>
  <si>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</si>
  <si>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</si>
  <si>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</si>
  <si>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</si>
  <si>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</si>
  <si>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</si>
  <si>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</si>
  <si>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</si>
  <si>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</si>
  <si>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</si>
  <si>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</si>
  <si>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</si>
  <si>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</si>
  <si>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</si>
  <si>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</si>
  <si>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</si>
  <si>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</si>
  <si>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</si>
  <si>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</si>
  <si>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</si>
  <si>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</si>
  <si>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</si>
  <si>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</si>
  <si>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</si>
  <si>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</si>
  <si>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</si>
  <si>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</si>
  <si>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</si>
  <si>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</si>
  <si>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</si>
  <si>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</si>
  <si>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</si>
  <si>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</si>
  <si>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</si>
  <si>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</si>
  <si>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</si>
  <si>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</si>
  <si>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</si>
  <si>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</si>
  <si>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</si>
  <si>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</si>
  <si>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</si>
  <si>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</si>
  <si>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</si>
  <si>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</si>
  <si>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</si>
  <si>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</si>
  <si>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</si>
  <si>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</si>
  <si>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</si>
  <si>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</si>
  <si>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</si>
  <si>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</si>
  <si>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</si>
  <si>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</si>
  <si>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</si>
  <si>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</si>
  <si>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</si>
  <si>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</si>
  <si>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</si>
  <si>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</si>
  <si>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</si>
  <si>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</si>
  <si>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</si>
  <si>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</si>
  <si>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</si>
  <si>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</si>
  <si>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</si>
  <si>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</si>
  <si>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</si>
  <si>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</si>
  <si>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</si>
  <si>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</si>
  <si>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</si>
  <si>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</si>
  <si>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</si>
  <si>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</si>
  <si>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</si>
  <si>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</si>
  <si>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</si>
  <si>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</si>
  <si>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</si>
  <si>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</si>
  <si>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</si>
  <si>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</si>
  <si>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</si>
  <si>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</si>
  <si>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</si>
  <si>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</si>
  <si>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</si>
  <si>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</si>
  <si>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</si>
  <si>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</si>
  <si>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</si>
  <si>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</si>
  <si>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</si>
  <si>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</si>
  <si>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</si>
  <si>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</si>
  <si>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</si>
  <si>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</si>
  <si>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</si>
  <si>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</si>
  <si>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</si>
  <si>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</si>
  <si>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</si>
  <si>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</si>
  <si>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</si>
  <si>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</si>
  <si>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</si>
  <si>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</si>
  <si>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</si>
  <si>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</si>
  <si>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</si>
  <si>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</si>
  <si>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</si>
  <si>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</si>
  <si>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</si>
  <si>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</si>
  <si>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</si>
  <si>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</si>
  <si>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</si>
  <si>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</si>
  <si>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</si>
  <si>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</si>
  <si>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</si>
  <si>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</si>
  <si>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</si>
  <si>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</si>
  <si>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</si>
  <si>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</si>
  <si>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</si>
  <si>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</si>
  <si>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</si>
  <si>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</si>
  <si>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</si>
  <si>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</si>
  <si>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</si>
  <si>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</si>
  <si>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</si>
  <si>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</si>
  <si>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</si>
  <si>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</si>
  <si>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</si>
  <si>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</si>
  <si>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</si>
  <si>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</si>
  <si>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</si>
  <si>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</si>
  <si>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</si>
  <si>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</si>
  <si>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</si>
  <si>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</si>
  <si>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</si>
  <si>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</si>
  <si>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</si>
  <si>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</si>
  <si>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</si>
  <si>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</si>
  <si>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</si>
  <si>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</si>
  <si>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</si>
  <si>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</si>
  <si>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</si>
  <si>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</si>
  <si>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</si>
  <si>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</si>
  <si>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</si>
  <si>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</si>
  <si>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</si>
  <si>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</si>
  <si>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</si>
  <si>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</si>
  <si>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</si>
  <si>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</si>
  <si>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</si>
  <si>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</si>
  <si>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</si>
  <si>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</si>
  <si>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</si>
  <si>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</si>
  <si>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</si>
  <si>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</si>
  <si>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</si>
  <si>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</si>
  <si>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</si>
  <si>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</si>
  <si>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</si>
  <si>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</si>
  <si>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</si>
  <si>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</si>
  <si>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</si>
  <si>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</si>
  <si>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</si>
  <si>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</si>
  <si>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</si>
  <si>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</si>
  <si>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</si>
  <si>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</si>
  <si>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</si>
  <si>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</si>
  <si>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</si>
  <si>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</si>
  <si>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</si>
  <si>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</si>
  <si>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</si>
  <si>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</si>
  <si>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</si>
  <si>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</si>
  <si>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</si>
  <si>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</si>
  <si>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</si>
  <si>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</si>
  <si>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</si>
  <si>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</si>
  <si>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</si>
  <si>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</si>
  <si>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</si>
  <si>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</si>
  <si>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</si>
  <si>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</si>
  <si>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</si>
  <si>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</si>
  <si>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</si>
  <si>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</si>
  <si>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</si>
  <si>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</si>
  <si>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</si>
  <si>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</si>
  <si>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</si>
  <si>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</si>
  <si>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</si>
  <si>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</si>
  <si>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</si>
  <si>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</si>
  <si>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</si>
  <si>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</si>
  <si>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</si>
  <si>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</si>
  <si>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</si>
  <si>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</si>
  <si>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</si>
  <si>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</si>
  <si>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</si>
  <si>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</si>
  <si>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</si>
  <si>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</si>
  <si>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</si>
  <si>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</si>
  <si>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</si>
  <si>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</si>
  <si>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</si>
  <si>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</si>
  <si>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</si>
  <si>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</si>
  <si>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</si>
  <si>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</si>
  <si>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</si>
  <si>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</si>
  <si>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</si>
  <si>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</si>
  <si>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</si>
  <si>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</si>
  <si>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</si>
  <si>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</si>
  <si>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</si>
  <si>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</si>
  <si>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</si>
  <si>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</si>
  <si>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</si>
  <si>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</si>
  <si>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</si>
  <si>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</si>
  <si>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</si>
  <si>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</si>
  <si>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</si>
  <si>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</si>
  <si>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</si>
  <si>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</si>
  <si>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</si>
  <si>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</si>
  <si>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</si>
  <si>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</si>
  <si>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</si>
  <si>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</si>
  <si>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</si>
  <si>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</si>
  <si>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</si>
  <si>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</si>
  <si>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</si>
  <si>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</si>
  <si>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</si>
  <si>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</si>
  <si>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</si>
  <si>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</si>
  <si>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</si>
  <si>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</si>
  <si>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</si>
  <si>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</si>
  <si>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</si>
  <si>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</si>
  <si>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</si>
  <si>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</si>
  <si>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</si>
  <si>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</si>
  <si>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</si>
  <si>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</si>
  <si>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</si>
  <si>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</si>
  <si>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</si>
  <si>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</si>
  <si>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</si>
  <si>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</si>
  <si>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</si>
  <si>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</si>
  <si>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</si>
  <si>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</si>
  <si>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</si>
  <si>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</si>
  <si>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</si>
  <si>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</si>
  <si>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</si>
  <si>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</si>
  <si>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</si>
  <si>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</si>
  <si>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</si>
  <si>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</si>
  <si>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</si>
  <si>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</si>
  <si>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</si>
  <si>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</si>
  <si>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</si>
  <si>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</si>
  <si>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</si>
  <si>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</si>
  <si>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</si>
  <si>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</si>
  <si>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</si>
  <si>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</si>
  <si>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</si>
  <si>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</si>
  <si>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</si>
  <si>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</si>
  <si>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</si>
  <si>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</si>
  <si>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</si>
  <si>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</si>
  <si>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</si>
  <si>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</si>
  <si>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</si>
  <si>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</si>
  <si>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</si>
  <si>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</si>
  <si>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</si>
  <si>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</si>
  <si>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</si>
  <si>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</si>
  <si>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</si>
  <si>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</si>
  <si>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</si>
  <si>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</si>
  <si>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</si>
  <si>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</si>
  <si>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</si>
  <si>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</si>
  <si>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</si>
  <si>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</si>
  <si>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</si>
  <si>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</si>
  <si>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</si>
  <si>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</si>
  <si>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</si>
  <si>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</si>
  <si>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</si>
  <si>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</si>
  <si>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</si>
  <si>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</si>
  <si>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</si>
  <si>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</si>
  <si>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</si>
  <si>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</si>
  <si>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</si>
  <si>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</si>
  <si>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</si>
  <si>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</si>
  <si>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</si>
  <si>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</si>
  <si>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</si>
  <si>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</si>
  <si>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</si>
  <si>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</si>
  <si>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</si>
  <si>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</si>
  <si>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</si>
  <si>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</si>
  <si>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</si>
  <si>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</si>
  <si>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</si>
  <si>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</si>
  <si>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</si>
  <si>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</si>
  <si>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</si>
  <si>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</si>
  <si>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</si>
  <si>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</si>
  <si>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</si>
  <si>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</si>
  <si>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</si>
  <si>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</si>
  <si>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</si>
  <si>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</si>
  <si>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</si>
  <si>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</si>
  <si>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</si>
  <si>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</si>
  <si>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</si>
  <si>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</si>
  <si>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</si>
  <si>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</si>
  <si>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</si>
  <si>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</si>
  <si>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</si>
  <si>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</si>
  <si>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</si>
  <si>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</si>
  <si>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</si>
  <si>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</si>
  <si>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</si>
  <si>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</si>
  <si>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</si>
  <si>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</si>
  <si>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</si>
  <si>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</si>
  <si>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</si>
  <si>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</si>
  <si>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</si>
  <si>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</si>
  <si>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</si>
  <si>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</si>
  <si>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</si>
  <si>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</si>
  <si>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</si>
  <si>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</si>
  <si>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</si>
  <si>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</si>
  <si>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</si>
  <si>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</si>
  <si>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</si>
  <si>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</si>
  <si>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</si>
  <si>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</si>
  <si>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</si>
  <si>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</si>
  <si>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</si>
  <si>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</si>
  <si>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</si>
  <si>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</si>
  <si>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</si>
  <si>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</si>
  <si>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</si>
  <si>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</si>
  <si>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</si>
  <si>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</si>
  <si>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</si>
  <si>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</si>
  <si>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</si>
  <si>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</si>
  <si>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</si>
  <si>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</si>
  <si>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</si>
  <si>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</si>
  <si>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</si>
  <si>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</si>
  <si>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</si>
  <si>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</si>
  <si>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</si>
  <si>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</si>
  <si>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</si>
  <si>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</si>
  <si>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</si>
  <si>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</si>
  <si>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</si>
  <si>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</si>
  <si>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</si>
  <si>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</si>
  <si>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</si>
  <si>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</si>
  <si>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</si>
  <si>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</si>
  <si>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</si>
  <si>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</si>
  <si>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</si>
  <si>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</si>
  <si>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</si>
  <si>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</si>
  <si>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</si>
  <si>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</si>
  <si>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</si>
  <si>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</si>
  <si>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</si>
  <si>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</si>
  <si>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</si>
  <si>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</si>
  <si>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</si>
  <si>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</si>
  <si>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</si>
  <si>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</si>
  <si>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</si>
  <si>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</si>
  <si>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</si>
  <si>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</si>
  <si>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</si>
  <si>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</si>
  <si>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</si>
  <si>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</si>
  <si>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</si>
  <si>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</si>
  <si>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</si>
  <si>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</si>
  <si>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</si>
  <si>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</si>
  <si>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</si>
  <si>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</si>
  <si>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</si>
  <si>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</si>
  <si>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</si>
  <si>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</si>
  <si>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</si>
  <si>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</si>
  <si>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</si>
  <si>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</si>
  <si>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</si>
  <si>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</si>
  <si>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</si>
  <si>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</si>
  <si>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</si>
  <si>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</si>
  <si>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</si>
  <si>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</si>
  <si>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</si>
  <si>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</si>
  <si>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</si>
  <si>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</si>
  <si>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</si>
  <si>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</si>
  <si>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</si>
  <si>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</si>
  <si>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</si>
  <si>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</si>
  <si>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</si>
  <si>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</si>
  <si>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</si>
  <si>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</si>
  <si>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</si>
  <si>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</si>
  <si>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</si>
  <si>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</si>
  <si>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</si>
  <si>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</si>
  <si>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</si>
  <si>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</si>
  <si>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</si>
  <si>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</si>
  <si>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</si>
  <si>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</si>
  <si>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</si>
  <si>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</si>
  <si>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</si>
  <si>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</si>
  <si>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</si>
  <si>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</si>
  <si>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</si>
  <si>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</si>
  <si>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</si>
  <si>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</si>
  <si>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</si>
  <si>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</si>
  <si>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</si>
  <si>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</si>
  <si>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</si>
  <si>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</si>
  <si>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</si>
  <si>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</si>
  <si>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</si>
  <si>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</si>
  <si>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</si>
  <si>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</si>
  <si>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</si>
  <si>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</si>
  <si>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</si>
  <si>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</si>
  <si>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</si>
  <si>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</si>
  <si>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</si>
  <si>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</si>
  <si>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</si>
  <si>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</si>
  <si>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</si>
  <si>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</si>
  <si>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</si>
  <si>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</si>
  <si>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</si>
  <si>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</si>
  <si>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</si>
  <si>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</si>
  <si>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</si>
  <si>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</si>
  <si>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</si>
  <si>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</si>
  <si>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</si>
  <si>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</si>
  <si>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</si>
  <si>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</si>
  <si>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</si>
  <si>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</si>
  <si>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</si>
  <si>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</si>
  <si>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</si>
  <si>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</si>
  <si>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</si>
  <si>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</si>
  <si>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</si>
  <si>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</si>
  <si>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</si>
  <si>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</si>
  <si>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</si>
  <si>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</si>
  <si>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</si>
  <si>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</si>
  <si>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</si>
  <si>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</si>
  <si>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</si>
  <si>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</si>
  <si>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</si>
  <si>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</si>
  <si>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</si>
  <si>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</si>
  <si>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</si>
  <si>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</si>
  <si>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</si>
  <si>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</si>
  <si>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</si>
  <si>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</si>
  <si>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</si>
  <si>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</si>
  <si>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</si>
  <si>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</si>
  <si>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</si>
  <si>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</si>
  <si>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</si>
  <si>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</si>
  <si>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</si>
  <si>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</si>
  <si>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</si>
  <si>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</si>
  <si>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</si>
  <si>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</si>
  <si>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</si>
  <si>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</si>
  <si>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</si>
  <si>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</si>
  <si>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</si>
  <si>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</si>
  <si>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</si>
  <si>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</si>
  <si>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</si>
  <si>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</si>
  <si>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</si>
  <si>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</si>
  <si>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</si>
  <si>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</si>
  <si>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</si>
  <si>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</si>
  <si>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</si>
  <si>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</si>
  <si>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</si>
  <si>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</si>
  <si>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</si>
  <si>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</si>
  <si>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</si>
  <si>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</si>
  <si>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</si>
  <si>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</si>
  <si>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</si>
  <si>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</si>
  <si>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</si>
  <si>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</si>
  <si>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</si>
  <si>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</si>
  <si>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</si>
  <si>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</si>
  <si>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</si>
  <si>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</si>
  <si>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</si>
  <si>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</si>
  <si>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</si>
  <si>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</si>
  <si>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</si>
  <si>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</si>
  <si>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</si>
  <si>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</si>
  <si>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</si>
  <si>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</si>
  <si>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</si>
  <si>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</si>
  <si>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</si>
  <si>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</si>
  <si>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</si>
  <si>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</si>
  <si>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</si>
  <si>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</si>
  <si>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</si>
  <si>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</si>
  <si>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</si>
  <si>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</si>
  <si>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</si>
  <si>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</si>
  <si>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</si>
  <si>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</si>
  <si>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</si>
  <si>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</si>
  <si>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</si>
  <si>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</si>
  <si>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</si>
  <si>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</si>
  <si>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</si>
  <si>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</si>
  <si>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</si>
  <si>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</si>
  <si>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</si>
  <si>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</si>
  <si>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</si>
  <si>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</si>
  <si>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</si>
  <si>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</si>
  <si>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</si>
  <si>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</si>
  <si>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</si>
  <si>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</si>
  <si>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</si>
  <si>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</si>
  <si>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</si>
  <si>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</si>
  <si>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</si>
  <si>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</si>
  <si>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</si>
  <si>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</si>
  <si>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</si>
  <si>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</si>
  <si>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</si>
  <si>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</si>
  <si>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</si>
  <si>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</si>
  <si>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</si>
  <si>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</si>
  <si>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</si>
  <si>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</si>
  <si>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</si>
  <si>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</si>
  <si>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</si>
  <si>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</si>
  <si>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</si>
  <si>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</si>
  <si>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</si>
  <si>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</si>
  <si>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</si>
  <si>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</si>
  <si>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</si>
  <si>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</si>
  <si>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</si>
  <si>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</si>
  <si>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</si>
  <si>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</si>
  <si>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</si>
  <si>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</si>
  <si>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</si>
  <si>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</si>
  <si>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</si>
  <si>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</si>
  <si>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</si>
  <si>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</si>
  <si>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</si>
  <si>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</si>
  <si>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</si>
  <si>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</si>
  <si>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</si>
  <si>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</si>
  <si>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</si>
  <si>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</si>
  <si>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</si>
  <si>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</si>
  <si>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</si>
  <si>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</si>
  <si>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</si>
  <si>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</si>
  <si>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</si>
  <si>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</si>
  <si>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</si>
  <si>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</si>
  <si>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</si>
  <si>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</si>
  <si>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</si>
  <si>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</si>
  <si>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</si>
  <si>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</si>
  <si>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</si>
  <si>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</si>
  <si>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</si>
  <si>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</si>
  <si>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</si>
  <si>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</si>
  <si>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</si>
  <si>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</si>
  <si>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</si>
  <si>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</si>
  <si>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</si>
  <si>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</si>
  <si>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</si>
  <si>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</si>
  <si>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</si>
  <si>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</si>
  <si>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</si>
  <si>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</si>
  <si>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</si>
  <si>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</si>
  <si>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</si>
  <si>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</si>
  <si>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</si>
  <si>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</si>
  <si>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</si>
  <si>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</si>
  <si>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</si>
  <si>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</si>
  <si>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</si>
  <si>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</si>
  <si>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</si>
  <si>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</si>
  <si>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</si>
  <si>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</si>
  <si>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</si>
  <si>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</si>
  <si>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</si>
  <si>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</si>
  <si>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</si>
  <si>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</si>
  <si>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</si>
  <si>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</si>
  <si>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</si>
  <si>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</si>
  <si>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</si>
  <si>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</si>
  <si>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</si>
  <si>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</si>
  <si>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</si>
  <si>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</si>
  <si>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</si>
  <si>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</si>
  <si>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</si>
  <si>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</si>
  <si>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</si>
  <si>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</si>
  <si>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</si>
  <si>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</si>
  <si>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</si>
  <si>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</si>
  <si>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</si>
  <si>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</si>
  <si>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</si>
  <si>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</si>
  <si>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</si>
  <si>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</si>
  <si>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</si>
  <si>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</si>
  <si>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</si>
  <si>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</si>
  <si>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</si>
  <si>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</si>
  <si>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</si>
  <si>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</si>
  <si>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</si>
  <si>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</si>
  <si>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</si>
  <si>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</si>
  <si>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</si>
  <si>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</si>
  <si>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</si>
  <si>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</si>
  <si>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</si>
  <si>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</si>
  <si>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</si>
  <si>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</si>
  <si>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</si>
  <si>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</si>
  <si>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</si>
  <si>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</si>
  <si>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</si>
  <si>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</si>
  <si>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</si>
  <si>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</si>
  <si>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</si>
  <si>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</si>
  <si>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</si>
  <si>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</si>
  <si>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</si>
  <si>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</si>
  <si>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</si>
  <si>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</si>
  <si>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</si>
  <si>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</si>
  <si>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</si>
  <si>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</si>
  <si>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</si>
  <si>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</si>
  <si>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</si>
  <si>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</si>
  <si>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</si>
  <si>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</si>
  <si>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</si>
  <si>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</si>
  <si>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</si>
  <si>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</si>
  <si>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</si>
  <si>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</si>
  <si>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</si>
  <si>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</si>
  <si>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</si>
  <si>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</si>
  <si>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</si>
  <si>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</si>
  <si>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</si>
  <si>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</si>
  <si>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</si>
  <si>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</si>
  <si>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</si>
  <si>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</si>
  <si>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</si>
  <si>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</si>
  <si>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</si>
  <si>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</si>
  <si>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</si>
  <si>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</si>
  <si>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</si>
  <si>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</si>
  <si>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</si>
  <si>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</si>
  <si>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</si>
  <si>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</si>
  <si>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</si>
  <si>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</si>
  <si>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</si>
  <si>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</si>
  <si>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</si>
  <si>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</si>
  <si>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</si>
  <si>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</si>
  <si>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</si>
  <si>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</si>
  <si>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</si>
  <si>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</si>
  <si>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</si>
  <si>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</si>
  <si>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</si>
  <si>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</si>
  <si>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</si>
  <si>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</si>
  <si>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</si>
  <si>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</si>
  <si>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</si>
  <si>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</si>
  <si>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</si>
  <si>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</si>
  <si>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</si>
  <si>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</si>
  <si>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</si>
  <si>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</si>
  <si>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</si>
  <si>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</si>
  <si>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</si>
  <si>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</si>
  <si>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</si>
  <si>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</si>
  <si>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</si>
  <si>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</si>
  <si>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</si>
  <si>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</si>
  <si>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</si>
  <si>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</si>
  <si>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</si>
  <si>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</si>
  <si>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</si>
  <si>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</si>
  <si>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</si>
  <si>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</si>
  <si>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</si>
  <si>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</si>
  <si>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</si>
  <si>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</si>
  <si>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</si>
  <si>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</si>
  <si>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</si>
  <si>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</si>
  <si>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</si>
  <si>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</si>
  <si>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</si>
  <si>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</si>
  <si>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</si>
  <si>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</si>
  <si>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</si>
  <si>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</si>
  <si>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</si>
  <si>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</si>
  <si>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</si>
  <si>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</si>
  <si>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</si>
  <si>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</si>
  <si>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</si>
  <si>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</si>
  <si>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</si>
  <si>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</si>
  <si>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</si>
  <si>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</si>
  <si>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</si>
  <si>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</si>
  <si>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</si>
  <si>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</si>
  <si>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</si>
  <si>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</si>
  <si>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</si>
  <si>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</si>
  <si>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</si>
  <si>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</si>
  <si>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</si>
  <si>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</si>
  <si>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</si>
  <si>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</si>
  <si>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</si>
  <si>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</si>
  <si>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</si>
  <si>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</si>
  <si>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</si>
  <si>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</si>
  <si>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</si>
  <si>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</si>
  <si>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</si>
  <si>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</si>
  <si>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</si>
  <si>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</si>
  <si>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</si>
  <si>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</si>
  <si>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</si>
  <si>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</si>
  <si>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</si>
  <si>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</si>
  <si>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</si>
  <si>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</si>
  <si>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</si>
  <si>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</si>
  <si>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</si>
  <si>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</si>
  <si>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</si>
  <si>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</si>
  <si>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</si>
  <si>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</si>
  <si>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</si>
  <si>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</si>
  <si>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</si>
  <si>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</si>
  <si>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</si>
  <si>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</si>
  <si>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</si>
  <si>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</si>
  <si>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</si>
  <si>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</si>
  <si>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</si>
  <si>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</si>
  <si>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</si>
  <si>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</si>
  <si>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</si>
  <si>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</si>
  <si>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</si>
  <si>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</si>
  <si>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</si>
  <si>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</si>
  <si>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</si>
  <si>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</si>
  <si>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</si>
  <si>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</si>
  <si>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</si>
  <si>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</si>
  <si>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</si>
  <si>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</si>
  <si>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</si>
  <si>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</si>
  <si>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</si>
  <si>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</si>
  <si>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</si>
  <si>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</si>
  <si>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</si>
  <si>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</si>
  <si>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</si>
  <si>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</si>
  <si>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</si>
  <si>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</si>
  <si>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</si>
  <si>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</si>
  <si>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</si>
  <si>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</si>
  <si>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</si>
  <si>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</si>
  <si>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</si>
  <si>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</si>
  <si>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</si>
  <si>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</si>
  <si>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</si>
  <si>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</si>
  <si>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</si>
  <si>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</si>
  <si>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</si>
  <si>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</si>
  <si>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</si>
  <si>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</si>
  <si>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</si>
  <si>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</si>
  <si>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</si>
  <si>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</si>
  <si>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</si>
  <si>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</si>
  <si>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</si>
  <si>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</si>
  <si>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</si>
  <si>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</si>
  <si>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</si>
  <si>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</si>
  <si>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</si>
  <si>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</si>
  <si>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</si>
  <si>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</si>
  <si>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</si>
  <si>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</si>
  <si>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</si>
  <si>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</si>
  <si>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</si>
  <si>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</si>
  <si>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</si>
  <si>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</si>
  <si>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</si>
  <si>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</si>
  <si>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</si>
  <si>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</si>
  <si>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</si>
  <si>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</si>
  <si>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</si>
  <si>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</si>
  <si>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</si>
  <si>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</si>
  <si>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</si>
  <si>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</si>
  <si>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</si>
  <si>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</si>
  <si>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</si>
  <si>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</si>
  <si>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</si>
  <si>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</si>
  <si>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</si>
  <si>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</si>
  <si>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</si>
  <si>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</si>
  <si>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</si>
  <si>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</si>
  <si>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</si>
  <si>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</si>
  <si>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</si>
  <si>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</si>
  <si>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</si>
  <si>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</si>
  <si>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</si>
  <si>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</si>
  <si>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</si>
  <si>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</si>
  <si>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</si>
  <si>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</si>
  <si>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</si>
  <si>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</si>
  <si>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</si>
  <si>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</si>
  <si>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</si>
  <si>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</si>
  <si>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</si>
  <si>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</si>
  <si>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</si>
  <si>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</si>
  <si>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</si>
  <si>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</si>
  <si>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</si>
  <si>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</si>
  <si>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</si>
  <si>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</si>
  <si>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</si>
  <si>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</si>
  <si>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</si>
  <si>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</si>
  <si>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</si>
  <si>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</si>
  <si>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</si>
  <si>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</si>
  <si>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</si>
  <si>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</si>
  <si>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</si>
  <si>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</si>
  <si>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</si>
  <si>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</si>
  <si>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</si>
  <si>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</si>
  <si>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</si>
  <si>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</si>
  <si>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</si>
  <si>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</si>
  <si>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</si>
  <si>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</si>
  <si>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</si>
  <si>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</si>
  <si>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</si>
  <si>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</si>
  <si>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</si>
  <si>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</si>
  <si>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</si>
  <si>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</si>
  <si>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</si>
  <si>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</si>
  <si>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</si>
  <si>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</si>
  <si>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</si>
  <si>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</si>
  <si>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</si>
  <si>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</si>
  <si>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</si>
  <si>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</si>
  <si>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</si>
  <si>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</si>
  <si>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</si>
  <si>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</si>
  <si>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</si>
  <si>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</si>
  <si>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</si>
  <si>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</si>
  <si>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</si>
  <si>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</si>
  <si>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</si>
  <si>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</si>
  <si>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</si>
  <si>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</si>
  <si>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</si>
  <si>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</si>
  <si>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</si>
  <si>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</si>
  <si>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</si>
  <si>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</si>
  <si>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</si>
  <si>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</si>
  <si>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</si>
  <si>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</si>
  <si>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</si>
  <si>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</si>
  <si>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</si>
  <si>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</si>
  <si>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</si>
  <si>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</si>
  <si>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</si>
  <si>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</si>
  <si>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</si>
  <si>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</si>
  <si>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</si>
  <si>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</si>
  <si>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</si>
  <si>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</si>
  <si>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</si>
  <si>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</si>
  <si>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</si>
  <si>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</si>
  <si>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</si>
  <si>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</si>
  <si>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</si>
  <si>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</si>
  <si>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</si>
  <si>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</si>
  <si>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</si>
  <si>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</si>
  <si>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</si>
  <si>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</si>
  <si>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</si>
  <si>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</si>
  <si>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</si>
  <si>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</si>
  <si>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</si>
  <si>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</si>
  <si>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</si>
  <si>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</si>
  <si>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</si>
  <si>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</si>
  <si>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</si>
  <si>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</si>
  <si>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</si>
  <si>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</si>
  <si>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</si>
  <si>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</si>
  <si>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</si>
  <si>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</si>
  <si>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</si>
  <si>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</si>
  <si>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</si>
  <si>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</si>
  <si>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</si>
  <si>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</si>
  <si>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</si>
  <si>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</si>
  <si>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</si>
  <si>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</si>
  <si>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</si>
  <si>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</si>
  <si>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</si>
  <si>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</si>
  <si>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</si>
  <si>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</si>
  <si>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</si>
  <si>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</si>
  <si>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</si>
  <si>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</si>
  <si>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</si>
  <si>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</si>
  <si>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</si>
  <si>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</si>
  <si>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</si>
  <si>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</si>
  <si>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</si>
  <si>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</si>
  <si>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</si>
  <si>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</si>
  <si>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</si>
  <si>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</si>
  <si>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</si>
  <si>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</si>
  <si>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</si>
  <si>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</si>
  <si>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</si>
  <si>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</si>
  <si>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</si>
  <si>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</si>
  <si>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</si>
  <si>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</si>
  <si>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</si>
  <si>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</si>
  <si>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</si>
  <si>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</si>
  <si>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</si>
  <si>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</si>
  <si>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</si>
  <si>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</si>
  <si>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</si>
  <si>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</si>
  <si>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</si>
  <si>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</si>
  <si>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</si>
  <si>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</si>
  <si>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</si>
  <si>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</si>
  <si>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</si>
  <si>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</si>
  <si>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</si>
  <si>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</si>
  <si>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</si>
  <si>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</si>
  <si>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</si>
  <si>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</si>
  <si>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</si>
  <si>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</si>
  <si>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</si>
  <si>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</si>
  <si>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</si>
  <si>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</si>
  <si>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</si>
  <si>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</si>
  <si>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</si>
  <si>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</si>
  <si>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</si>
  <si>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</si>
  <si>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</si>
  <si>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</si>
  <si>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</si>
  <si>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</si>
  <si>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</si>
  <si>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</si>
  <si>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</si>
  <si>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</si>
  <si>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</si>
  <si>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</si>
  <si>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</si>
  <si>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</si>
  <si>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</si>
  <si>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</si>
  <si>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</si>
  <si>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</si>
  <si>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</si>
  <si>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</si>
  <si>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</si>
  <si>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</si>
  <si>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</si>
  <si>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</si>
  <si>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</si>
  <si>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</si>
  <si>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</si>
  <si>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</si>
  <si>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</si>
  <si>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</si>
  <si>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</si>
  <si>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</si>
  <si>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</si>
  <si>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</si>
  <si>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</si>
  <si>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</si>
  <si>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</si>
  <si>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</si>
  <si>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</si>
  <si>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</si>
  <si>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</si>
  <si>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</si>
  <si>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</si>
  <si>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</si>
  <si>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</si>
  <si>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</si>
  <si>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</si>
  <si>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</si>
  <si>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</si>
  <si>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</si>
  <si>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</si>
  <si>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</si>
  <si>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</si>
  <si>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</si>
  <si>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</si>
  <si>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</si>
  <si>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</si>
  <si>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</si>
  <si>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</si>
  <si>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</si>
  <si>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</si>
  <si>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</si>
  <si>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</si>
  <si>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</si>
  <si>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</si>
  <si>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</si>
  <si>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</si>
  <si>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</si>
  <si>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</si>
  <si>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</si>
  <si>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</si>
  <si>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</si>
  <si>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</si>
  <si>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</si>
  <si>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</si>
  <si>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</si>
  <si>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</si>
  <si>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</si>
  <si>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</si>
  <si>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</si>
  <si>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</si>
  <si>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</si>
  <si>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</si>
  <si>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</si>
  <si>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</si>
  <si>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</si>
  <si>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</si>
  <si>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</si>
  <si>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</si>
  <si>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</si>
  <si>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</si>
  <si>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</si>
  <si>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</si>
  <si>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</si>
  <si>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</si>
  <si>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</si>
  <si>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</si>
  <si>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</si>
  <si>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</si>
  <si>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</si>
  <si>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</si>
  <si>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</si>
  <si>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</si>
  <si>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</si>
  <si>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</si>
  <si>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</si>
  <si>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</si>
  <si>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</si>
  <si>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</si>
  <si>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</si>
  <si>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</si>
  <si>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</si>
  <si>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</si>
  <si>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</si>
  <si>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</si>
  <si>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</si>
  <si>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</si>
  <si>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</si>
  <si>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</si>
  <si>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</si>
  <si>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</si>
  <si>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</si>
  <si>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</si>
  <si>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</si>
  <si>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</si>
  <si>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</si>
  <si>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</si>
  <si>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</si>
  <si>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</si>
  <si>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</si>
  <si>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</si>
  <si>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</si>
  <si>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</si>
  <si>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</si>
  <si>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</si>
  <si>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</si>
  <si>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</si>
  <si>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</si>
  <si>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</si>
  <si>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</si>
  <si>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</si>
  <si>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</si>
  <si>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</si>
  <si>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</si>
  <si>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</si>
  <si>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</si>
  <si>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</si>
  <si>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</si>
  <si>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</si>
  <si>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</si>
  <si>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</si>
  <si>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</si>
  <si>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</si>
  <si>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</si>
  <si>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</si>
  <si>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</si>
  <si>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</si>
  <si>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</si>
  <si>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</si>
  <si>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</si>
  <si>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</si>
  <si>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</si>
  <si>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</si>
  <si>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</si>
  <si>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</si>
  <si>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</si>
  <si>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</si>
  <si>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</si>
  <si>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</si>
  <si>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</si>
  <si>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</si>
  <si>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</si>
  <si>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</si>
  <si>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</si>
  <si>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</si>
  <si>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</si>
  <si>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</si>
  <si>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</si>
  <si>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</si>
  <si>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</si>
  <si>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</si>
  <si>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</si>
  <si>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</si>
  <si>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</si>
  <si>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</si>
  <si>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</si>
  <si>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</si>
  <si>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</si>
  <si>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</si>
  <si>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</si>
  <si>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</si>
  <si>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</si>
  <si>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</si>
  <si>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</si>
  <si>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</si>
  <si>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</si>
  <si>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</si>
  <si>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</si>
  <si>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</si>
  <si>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</si>
  <si>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</si>
  <si>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</si>
  <si>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</si>
  <si>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</si>
  <si>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</si>
  <si>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</si>
  <si>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</si>
  <si>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</si>
  <si>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</si>
  <si>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</si>
  <si>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</si>
  <si>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</si>
  <si>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</si>
  <si>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</si>
  <si>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</si>
  <si>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</si>
  <si>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</si>
  <si>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</si>
  <si>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</si>
  <si>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</si>
  <si>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</si>
  <si>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</si>
  <si>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</si>
  <si>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</si>
  <si>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</si>
  <si>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</si>
  <si>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</si>
  <si>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</si>
  <si>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</si>
  <si>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</si>
  <si>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</si>
  <si>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</si>
  <si>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</si>
  <si>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</si>
  <si>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</si>
  <si>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</si>
  <si>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</si>
  <si>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</si>
  <si>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</si>
  <si>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</si>
  <si>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</si>
  <si>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</si>
  <si>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</si>
  <si>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</si>
  <si>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</si>
  <si>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</si>
  <si>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</si>
  <si>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</si>
  <si>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</si>
  <si>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</si>
  <si>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</si>
  <si>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</si>
  <si>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</si>
  <si>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</si>
  <si>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</si>
  <si>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</si>
  <si>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</si>
  <si>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</si>
  <si>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</si>
  <si>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</si>
  <si>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</si>
  <si>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</si>
  <si>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</si>
  <si>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</si>
  <si>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</si>
  <si>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</si>
  <si>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</si>
  <si>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</si>
  <si>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</si>
  <si>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</si>
  <si>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</si>
  <si>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</si>
  <si>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</si>
  <si>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</si>
  <si>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</si>
  <si>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</si>
  <si>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</si>
  <si>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</si>
  <si>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</si>
  <si>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</si>
  <si>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</si>
  <si>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</si>
  <si>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</si>
  <si>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</si>
  <si>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</si>
  <si>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</si>
  <si>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</si>
  <si>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</si>
  <si>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</si>
  <si>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</si>
  <si>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</si>
  <si>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</si>
  <si>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</si>
  <si>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</si>
  <si>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</si>
  <si>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</si>
  <si>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</si>
  <si>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</si>
  <si>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</si>
  <si>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</si>
  <si>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</si>
  <si>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</si>
  <si>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</si>
  <si>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</si>
  <si>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</si>
  <si>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</si>
  <si>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</si>
  <si>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</si>
  <si>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</si>
  <si>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</si>
  <si>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</si>
  <si>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</si>
  <si>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</si>
  <si>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</si>
  <si>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</si>
  <si>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</si>
  <si>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</si>
  <si>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</si>
  <si>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</si>
  <si>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</si>
  <si>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</si>
  <si>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</si>
  <si>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</si>
  <si>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</si>
  <si>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</si>
  <si>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</si>
  <si>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</si>
  <si>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</si>
  <si>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</si>
  <si>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</si>
  <si>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</si>
  <si>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</si>
  <si>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</si>
  <si>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</si>
  <si>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</si>
  <si>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</si>
  <si>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</si>
  <si>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</si>
  <si>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</si>
  <si>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</si>
  <si>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</si>
  <si>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</si>
  <si>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</si>
  <si>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</si>
  <si>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</si>
  <si>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</si>
  <si>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</si>
  <si>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</si>
  <si>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</si>
  <si>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</si>
  <si>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</si>
  <si>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</si>
  <si>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</si>
  <si>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</si>
  <si>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</si>
  <si>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</si>
  <si>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</si>
  <si>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</si>
  <si>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</si>
  <si>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</si>
  <si>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</si>
  <si>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</si>
  <si>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</si>
  <si>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</si>
  <si>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</si>
  <si>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</si>
  <si>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</si>
  <si>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</si>
  <si>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</si>
  <si>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</si>
  <si>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</si>
  <si>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</si>
  <si>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</si>
  <si>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</si>
  <si>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</si>
  <si>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</si>
  <si>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</si>
  <si>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</si>
  <si>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</si>
  <si>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</si>
  <si>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</si>
  <si>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</si>
  <si>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</si>
  <si>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</si>
  <si>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</si>
  <si>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</si>
  <si>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</si>
  <si>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</si>
  <si>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</si>
  <si>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</si>
  <si>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</si>
  <si>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</si>
  <si>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</si>
  <si>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</si>
  <si>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</si>
  <si>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</si>
  <si>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</si>
  <si>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</si>
  <si>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</si>
  <si>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</si>
  <si>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</si>
  <si>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</si>
  <si>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</si>
  <si>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</si>
  <si>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</si>
  <si>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</si>
  <si>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</si>
  <si>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</si>
  <si>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</si>
  <si>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</si>
  <si>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</si>
  <si>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</si>
  <si>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</si>
  <si>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</si>
  <si>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</si>
  <si>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</si>
  <si>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</si>
  <si>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</si>
  <si>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</si>
  <si>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</si>
  <si>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</si>
  <si>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</si>
  <si>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</si>
  <si>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</si>
  <si>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</si>
  <si>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</si>
  <si>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</si>
  <si>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</si>
  <si>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</si>
  <si>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</si>
  <si>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</si>
  <si>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</si>
  <si>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</si>
  <si>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</si>
  <si>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</si>
  <si>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</si>
  <si>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</si>
  <si>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</si>
  <si>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</si>
  <si>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</si>
  <si>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</si>
  <si>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</si>
  <si>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</si>
  <si>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</si>
  <si>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</si>
  <si>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</si>
  <si>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</si>
  <si>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</si>
  <si>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</si>
  <si>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</si>
  <si>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</si>
  <si>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</si>
  <si>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</si>
  <si>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</si>
  <si>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</si>
  <si>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</si>
  <si>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</si>
  <si>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</si>
  <si>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</si>
  <si>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</si>
  <si>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</si>
  <si>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</si>
  <si>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</si>
  <si>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</si>
  <si>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</si>
  <si>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</si>
  <si>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</si>
  <si>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</si>
  <si>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</si>
  <si>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</si>
  <si>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</si>
  <si>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</si>
  <si>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</si>
  <si>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</si>
  <si>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</si>
  <si>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</si>
  <si>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</si>
  <si>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</si>
  <si>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</si>
  <si>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</si>
  <si>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</si>
  <si>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</si>
  <si>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</si>
  <si>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</si>
  <si>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</si>
  <si>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</si>
  <si>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</si>
  <si>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</si>
  <si>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</si>
  <si>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</si>
  <si>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</si>
  <si>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</si>
  <si>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</si>
  <si>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</si>
  <si>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</si>
  <si>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</si>
  <si>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</si>
  <si>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</si>
  <si>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</si>
  <si>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</si>
  <si>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</si>
  <si>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</si>
  <si>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</si>
  <si>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</si>
  <si>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</si>
  <si>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</si>
  <si>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</si>
  <si>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</si>
  <si>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</si>
  <si>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</si>
  <si>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</si>
  <si>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</si>
  <si>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</si>
  <si>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</si>
  <si>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</si>
  <si>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</si>
  <si>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</si>
  <si>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</si>
  <si>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</si>
  <si>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</si>
  <si>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</si>
  <si>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</si>
  <si>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</si>
  <si>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</si>
  <si>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</si>
  <si>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</si>
  <si>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</si>
  <si>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</si>
  <si>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</si>
  <si>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</si>
  <si>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</si>
  <si>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</si>
  <si>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</si>
  <si>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</si>
  <si>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</si>
  <si>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</si>
  <si>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</si>
  <si>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</si>
  <si>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</si>
  <si>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</si>
  <si>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</si>
  <si>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</si>
  <si>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</si>
  <si>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</si>
  <si>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</si>
  <si>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</si>
  <si>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</si>
  <si>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</si>
  <si>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</si>
  <si>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</si>
  <si>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</si>
  <si>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</si>
  <si>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</si>
  <si>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</si>
  <si>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</si>
  <si>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</si>
  <si>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</si>
  <si>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</si>
  <si>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</si>
  <si>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</si>
  <si>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</si>
  <si>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</si>
  <si>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</si>
  <si>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</si>
  <si>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</si>
  <si>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</si>
  <si>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</si>
  <si>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</si>
  <si>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</si>
  <si>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</si>
  <si>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</si>
  <si>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</si>
  <si>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</si>
  <si>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</si>
  <si>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</si>
  <si>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</si>
  <si>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</si>
  <si>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</si>
  <si>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</si>
  <si>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</si>
  <si>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</si>
  <si>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</si>
  <si>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</si>
  <si>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</si>
  <si>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</si>
  <si>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</si>
  <si>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</si>
  <si>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</si>
  <si>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</si>
  <si>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</si>
  <si>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</si>
  <si>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</si>
  <si>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</si>
  <si>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</si>
  <si>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</si>
  <si>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</si>
  <si>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</si>
  <si>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</si>
  <si>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</si>
  <si>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</si>
  <si>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</si>
  <si>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</si>
  <si>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</si>
  <si>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</si>
  <si>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</si>
  <si>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</si>
  <si>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</si>
  <si>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</si>
  <si>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</si>
  <si>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</si>
  <si>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</si>
  <si>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</si>
  <si>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</si>
  <si>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</si>
  <si>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</si>
  <si>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</si>
  <si>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</si>
  <si>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</si>
  <si>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</si>
  <si>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</si>
  <si>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</si>
  <si>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</si>
  <si>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</si>
  <si>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</si>
  <si>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</si>
  <si>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</si>
  <si>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</si>
  <si>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</si>
  <si>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</si>
  <si>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</si>
  <si>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</si>
  <si>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</si>
  <si>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</si>
  <si>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</si>
  <si>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</si>
  <si>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</si>
  <si>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</si>
  <si>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</si>
  <si>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</si>
  <si>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</si>
  <si>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</si>
  <si>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</si>
  <si>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</si>
  <si>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</si>
  <si>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</si>
  <si>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</si>
  <si>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</si>
  <si>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</si>
  <si>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</si>
  <si>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</si>
  <si>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</si>
  <si>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</si>
  <si>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</si>
  <si>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</si>
  <si>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</si>
  <si>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</si>
  <si>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</si>
  <si>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</si>
  <si>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</si>
  <si>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</si>
  <si>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</si>
  <si>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</si>
  <si>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</si>
  <si>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</si>
  <si>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</si>
  <si>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</si>
  <si>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</si>
  <si>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</si>
  <si>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</si>
  <si>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</si>
  <si>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</si>
  <si>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</si>
  <si>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</si>
  <si>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</si>
  <si>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</si>
  <si>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</si>
  <si>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</si>
  <si>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</si>
  <si>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</si>
  <si>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</si>
  <si>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</si>
  <si>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</si>
  <si>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</si>
  <si>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</si>
  <si>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</si>
  <si>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</si>
  <si>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</si>
  <si>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</si>
  <si>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</si>
  <si>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</si>
  <si>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</si>
  <si>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</si>
  <si>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</si>
  <si>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</si>
  <si>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</si>
  <si>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</si>
  <si>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</si>
  <si>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</si>
  <si>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</si>
  <si>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</si>
  <si>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</si>
  <si>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</si>
  <si>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</si>
  <si>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</si>
  <si>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</si>
  <si>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</si>
  <si>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</si>
  <si>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</si>
  <si>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</si>
  <si>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</si>
  <si>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</si>
  <si>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</si>
  <si>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</si>
  <si>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</si>
  <si>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</si>
  <si>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</si>
  <si>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</si>
  <si>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</si>
  <si>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</si>
  <si>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</si>
  <si>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</si>
  <si>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</si>
  <si>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</si>
  <si>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</si>
  <si>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</si>
  <si>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</si>
  <si>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</si>
  <si>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</si>
  <si>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</si>
  <si>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</si>
  <si>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</si>
  <si>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</si>
  <si>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</si>
  <si>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</si>
  <si>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</si>
  <si>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</si>
  <si>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</si>
  <si>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</si>
  <si>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</si>
  <si>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</si>
  <si>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</si>
  <si>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</si>
  <si>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</si>
  <si>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</si>
  <si>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</si>
  <si>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</si>
  <si>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</si>
  <si>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</si>
  <si>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</si>
  <si>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</si>
  <si>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</si>
  <si>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</si>
  <si>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</si>
  <si>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</si>
  <si>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</si>
  <si>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</si>
  <si>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</si>
  <si>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</si>
  <si>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</si>
  <si>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</si>
  <si>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</si>
  <si>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</si>
  <si>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</si>
  <si>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</si>
  <si>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</si>
  <si>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</si>
  <si>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</si>
  <si>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</si>
  <si>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</si>
  <si>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</si>
  <si>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</si>
  <si>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</si>
  <si>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</si>
  <si>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</si>
  <si>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</si>
  <si>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</si>
  <si>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</si>
  <si>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</si>
  <si>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</si>
  <si>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</si>
  <si>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</si>
  <si>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</si>
  <si>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</si>
  <si>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</si>
  <si>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</si>
  <si>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</si>
  <si>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</si>
  <si>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</si>
  <si>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</si>
  <si>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</si>
  <si>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</si>
  <si>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</si>
  <si>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</si>
  <si>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</si>
  <si>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</si>
  <si>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</si>
  <si>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</si>
  <si>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</si>
  <si>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</si>
  <si>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</si>
  <si>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</si>
  <si>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</si>
  <si>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</si>
  <si>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</si>
  <si>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</si>
  <si>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</si>
  <si>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</si>
  <si>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</si>
  <si>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</si>
  <si>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</si>
  <si>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</si>
  <si>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</si>
  <si>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</si>
  <si>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</si>
  <si>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</si>
  <si>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</si>
  <si>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</si>
  <si>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</si>
  <si>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</si>
  <si>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</si>
  <si>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</si>
  <si>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</si>
  <si>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</si>
  <si>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</si>
  <si>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</si>
  <si>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</si>
  <si>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</si>
  <si>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</si>
  <si>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</si>
  <si>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</si>
  <si>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</si>
  <si>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</si>
  <si>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</si>
  <si>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</si>
  <si>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</si>
  <si>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</si>
  <si>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</si>
  <si>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</si>
  <si>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</si>
  <si>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</si>
  <si>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</si>
  <si>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</si>
  <si>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</si>
  <si>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</si>
  <si>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</si>
  <si>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</si>
  <si>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</si>
  <si>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</si>
  <si>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</si>
  <si>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</si>
  <si>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</si>
  <si>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</si>
  <si>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</si>
  <si>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</si>
  <si>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</si>
  <si>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</si>
  <si>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</si>
  <si>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</si>
  <si>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</si>
  <si>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</si>
  <si>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</si>
  <si>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</si>
  <si>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</si>
  <si>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</si>
  <si>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</si>
  <si>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</si>
  <si>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</si>
  <si>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</si>
  <si>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</si>
  <si>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</si>
  <si>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</si>
  <si>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</si>
  <si>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</si>
  <si>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</si>
  <si>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</si>
  <si>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</si>
  <si>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</si>
  <si>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</si>
  <si>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</si>
  <si>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</si>
  <si>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</si>
  <si>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</si>
  <si>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</si>
  <si>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</si>
  <si>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</si>
  <si>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</si>
  <si>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</si>
  <si>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</si>
  <si>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</si>
  <si>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</si>
  <si>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</si>
  <si>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</si>
  <si>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</si>
  <si>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</si>
  <si>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</si>
  <si>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</si>
  <si>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</si>
  <si>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</si>
  <si>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</si>
  <si>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</si>
  <si>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</si>
  <si>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</si>
  <si>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</si>
  <si>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</si>
  <si>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</si>
  <si>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</si>
  <si>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</si>
  <si>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</si>
  <si>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</si>
  <si>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</si>
  <si>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</si>
  <si>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</si>
  <si>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</si>
  <si>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</si>
  <si>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</si>
  <si>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</si>
  <si>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</si>
  <si>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</si>
  <si>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</si>
  <si>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</si>
  <si>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</si>
  <si>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</si>
  <si>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</si>
  <si>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</si>
  <si>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</si>
  <si>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</si>
  <si>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</si>
  <si>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</si>
  <si>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</si>
  <si>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</si>
  <si>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</si>
  <si>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</si>
  <si>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</si>
  <si>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</si>
  <si>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</si>
  <si>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</si>
  <si>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</si>
  <si>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</si>
  <si>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</si>
  <si>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</si>
  <si>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</si>
  <si>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</si>
  <si>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</si>
  <si>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</si>
  <si>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</si>
  <si>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</si>
  <si>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</si>
  <si>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</si>
  <si>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</si>
  <si>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</si>
  <si>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</si>
  <si>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</si>
  <si>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</si>
  <si>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</si>
  <si>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</si>
  <si>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</si>
  <si>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</si>
  <si>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</si>
  <si>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</si>
  <si>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</si>
  <si>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</si>
  <si>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</si>
  <si>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</si>
  <si>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</si>
  <si>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</si>
  <si>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</si>
  <si>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</si>
  <si>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</si>
  <si>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</si>
  <si>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</si>
  <si>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</si>
  <si>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</si>
  <si>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</si>
  <si>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</si>
  <si>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</si>
  <si>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</si>
  <si>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</si>
  <si>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</si>
  <si>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</si>
  <si>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</si>
  <si>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</si>
  <si>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</si>
  <si>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</si>
  <si>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</si>
  <si>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</si>
  <si>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</si>
  <si>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</si>
  <si>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</si>
  <si>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</si>
  <si>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</si>
  <si>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</si>
  <si>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</si>
  <si>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</si>
  <si>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</si>
  <si>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</si>
  <si>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</si>
  <si>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</si>
  <si>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</si>
  <si>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</si>
  <si>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</si>
  <si>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</si>
  <si>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</si>
  <si>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</si>
  <si>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</si>
  <si>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</si>
  <si>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</si>
  <si>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</si>
  <si>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</si>
  <si>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</si>
  <si>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</si>
  <si>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</si>
  <si>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</si>
  <si>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</si>
  <si>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</si>
  <si>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</si>
  <si>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</si>
  <si>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</si>
  <si>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</si>
  <si>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</si>
  <si>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</si>
  <si>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</si>
  <si>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</si>
  <si>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</si>
  <si>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</si>
  <si>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</si>
  <si>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</si>
  <si>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</si>
  <si>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</si>
  <si>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</si>
  <si>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</si>
  <si>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</si>
  <si>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</si>
  <si>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</si>
  <si>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</si>
  <si>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</si>
  <si>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</si>
  <si>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</si>
  <si>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</si>
  <si>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</si>
  <si>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</si>
  <si>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</si>
  <si>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</si>
  <si>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</si>
  <si>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</si>
  <si>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</si>
  <si>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</si>
  <si>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</si>
  <si>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</si>
  <si>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</si>
  <si>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</si>
  <si>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</si>
  <si>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</si>
  <si>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</si>
  <si>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</si>
  <si>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</si>
  <si>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</si>
  <si>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</si>
  <si>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</si>
  <si>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</si>
  <si>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</si>
  <si>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</si>
  <si>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</si>
  <si>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</si>
  <si>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</si>
  <si>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</si>
  <si>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</si>
  <si>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</si>
  <si>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</si>
  <si>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</si>
  <si>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</si>
  <si>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</si>
  <si>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</si>
  <si>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</si>
  <si>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</si>
  <si>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</si>
  <si>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</si>
  <si>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</si>
  <si>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</si>
  <si>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</si>
  <si>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</si>
  <si>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</si>
  <si>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</si>
  <si>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</si>
  <si>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</si>
  <si>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</si>
  <si>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</si>
  <si>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</si>
  <si>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</si>
  <si>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</si>
  <si>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</si>
  <si>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</si>
  <si>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</si>
  <si>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</si>
  <si>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</si>
  <si>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</si>
  <si>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</si>
  <si>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</si>
  <si>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</si>
  <si>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</si>
  <si>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</si>
  <si>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</si>
  <si>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</si>
  <si>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</si>
  <si>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</si>
  <si>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</si>
  <si>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</si>
  <si>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</si>
  <si>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</si>
  <si>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</si>
  <si>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</si>
  <si>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</si>
  <si>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</si>
  <si>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</si>
  <si>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</si>
  <si>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</si>
  <si>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</si>
  <si>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</si>
  <si>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</si>
  <si>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</si>
  <si>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</si>
  <si>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</si>
  <si>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</si>
  <si>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</si>
  <si>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</si>
  <si>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</si>
  <si>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</si>
  <si>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</si>
  <si>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</si>
  <si>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</si>
  <si>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</si>
  <si>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</si>
  <si>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</si>
  <si>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</si>
  <si>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</si>
  <si>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</si>
  <si>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</si>
  <si>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</si>
  <si>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</si>
  <si>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</si>
  <si>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</si>
  <si>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</si>
  <si>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</si>
  <si>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</si>
  <si>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</si>
  <si>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</si>
  <si>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</si>
  <si>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</si>
  <si>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</si>
  <si>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</si>
  <si>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</si>
  <si>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</si>
  <si>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</si>
  <si>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</si>
  <si>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</si>
  <si>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</si>
  <si>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</si>
  <si>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</si>
  <si>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</si>
  <si>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</si>
  <si>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</si>
  <si>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</si>
  <si>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</si>
  <si>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</si>
  <si>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</si>
  <si>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</si>
  <si>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</si>
  <si>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</si>
  <si>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</si>
  <si>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</si>
  <si>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</si>
  <si>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</si>
  <si>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</si>
  <si>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</si>
  <si>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</si>
  <si>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</si>
  <si>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</si>
  <si>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</si>
  <si>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</si>
  <si>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</si>
  <si>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</si>
  <si>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</si>
  <si>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</si>
  <si>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</si>
  <si>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</si>
  <si>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</si>
  <si>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</si>
  <si>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</si>
  <si>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</si>
  <si>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</si>
  <si>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</si>
  <si>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</si>
  <si>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</si>
  <si>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</si>
  <si>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</si>
  <si>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</si>
  <si>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</si>
  <si>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</si>
  <si>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</si>
  <si>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</si>
  <si>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</si>
  <si>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</si>
  <si>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</si>
  <si>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</si>
  <si>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</si>
  <si>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</si>
  <si>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</si>
  <si>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</si>
  <si>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</si>
  <si>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</si>
  <si>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</si>
  <si>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</si>
  <si>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</si>
  <si>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</si>
  <si>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</si>
  <si>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</si>
  <si>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</si>
  <si>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</si>
  <si>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</si>
  <si>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</si>
  <si>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</si>
  <si>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</si>
  <si>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</si>
  <si>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</si>
  <si>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</si>
  <si>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</si>
  <si>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</si>
  <si>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</si>
  <si>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</si>
  <si>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</si>
  <si>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</si>
  <si>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</si>
  <si>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</si>
  <si>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</si>
  <si>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</si>
  <si>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</si>
  <si>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</si>
  <si>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</si>
  <si>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</si>
  <si>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</si>
  <si>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</si>
  <si>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</si>
  <si>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</si>
  <si>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</si>
  <si>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</si>
  <si>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</si>
  <si>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</si>
  <si>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</si>
  <si>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</si>
  <si>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</si>
  <si>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</si>
  <si>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</si>
  <si>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</si>
  <si>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</si>
  <si>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</si>
  <si>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</si>
  <si>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</si>
  <si>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</si>
  <si>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</si>
  <si>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</si>
  <si>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</si>
  <si>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</si>
  <si>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</si>
  <si>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</si>
  <si>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</si>
  <si>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</si>
  <si>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</si>
  <si>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</si>
  <si>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</si>
  <si>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</si>
  <si>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</si>
  <si>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</si>
  <si>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</si>
  <si>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</si>
  <si>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</si>
  <si>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</si>
  <si>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</si>
  <si>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</si>
  <si>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</si>
  <si>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</si>
  <si>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</si>
  <si>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</si>
  <si>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</si>
  <si>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</si>
  <si>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</si>
  <si>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</si>
  <si>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</si>
  <si>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</si>
  <si>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</si>
  <si>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</si>
  <si>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</si>
  <si>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</si>
  <si>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</si>
  <si>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</si>
  <si>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</si>
  <si>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</si>
  <si>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</si>
  <si>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</si>
  <si>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</si>
  <si>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</si>
  <si>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</si>
  <si>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</si>
  <si>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</si>
  <si>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</si>
  <si>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</si>
  <si>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</si>
  <si>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</si>
  <si>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</si>
  <si>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</si>
  <si>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</si>
  <si>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</si>
  <si>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</si>
  <si>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</si>
  <si>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</si>
  <si>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</si>
  <si>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</si>
  <si>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</si>
  <si>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</si>
  <si>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</si>
  <si>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</si>
  <si>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</si>
  <si>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</si>
  <si>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</si>
  <si>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</si>
  <si>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</si>
  <si>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</si>
  <si>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</si>
  <si>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</si>
  <si>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</si>
  <si>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</si>
  <si>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</si>
  <si>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</si>
  <si>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</si>
  <si>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</si>
  <si>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</si>
  <si>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</si>
  <si>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</si>
  <si>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</si>
  <si>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</si>
  <si>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</si>
  <si>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</si>
  <si>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</si>
  <si>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</si>
  <si>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</si>
  <si>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</si>
  <si>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</si>
  <si>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</si>
  <si>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</si>
  <si>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</si>
  <si>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</si>
  <si>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</si>
  <si>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</si>
  <si>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</si>
  <si>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</si>
  <si>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</si>
  <si>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</si>
  <si>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</si>
  <si>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</si>
  <si>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</si>
  <si>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</si>
  <si>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</si>
  <si>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</si>
  <si>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</si>
  <si>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</si>
  <si>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</si>
  <si>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</si>
  <si>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</si>
  <si>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</si>
  <si>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</si>
  <si>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</si>
  <si>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</si>
  <si>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</si>
  <si>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</si>
  <si>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</si>
  <si>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</si>
  <si>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</si>
  <si>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</si>
  <si>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</si>
  <si>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</si>
  <si>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</si>
  <si>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</si>
  <si>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</si>
  <si>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</si>
  <si>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</si>
  <si>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</si>
  <si>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</si>
  <si>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</si>
  <si>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</si>
  <si>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</si>
  <si>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</si>
  <si>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</si>
  <si>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</si>
  <si>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</si>
  <si>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</si>
  <si>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</si>
  <si>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</si>
  <si>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</si>
  <si>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</si>
  <si>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</si>
  <si>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</si>
  <si>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</si>
  <si>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</si>
  <si>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</si>
  <si>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</si>
  <si>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</si>
  <si>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</si>
  <si>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</si>
  <si>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</si>
  <si>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</si>
  <si>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</si>
  <si>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</si>
  <si>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</si>
  <si>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</si>
  <si>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</si>
  <si>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</si>
  <si>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</si>
  <si>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</si>
  <si>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</si>
  <si>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</si>
  <si>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</si>
  <si>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</si>
  <si>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</si>
  <si>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</si>
  <si>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</si>
  <si>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</si>
  <si>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</si>
  <si>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</si>
  <si>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</si>
  <si>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</si>
  <si>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</si>
  <si>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</si>
  <si>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</si>
  <si>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</si>
  <si>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</si>
  <si>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</si>
  <si>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</si>
  <si>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</si>
  <si>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</si>
  <si>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</si>
  <si>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</si>
  <si>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</si>
  <si>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</si>
  <si>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</si>
  <si>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</si>
  <si>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</si>
  <si>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</si>
  <si>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</si>
  <si>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</si>
  <si>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</si>
  <si>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</si>
  <si>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</si>
  <si>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</si>
  <si>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</si>
  <si>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</si>
  <si>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</si>
  <si>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</si>
  <si>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</si>
  <si>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</si>
  <si>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</si>
  <si>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</si>
  <si>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</si>
  <si>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</si>
  <si>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</si>
  <si>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</si>
  <si>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</si>
  <si>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</si>
  <si>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</si>
  <si>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</si>
  <si>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</si>
  <si>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</si>
  <si>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</si>
  <si>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</si>
  <si>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</si>
  <si>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</si>
  <si>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</si>
  <si>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</si>
  <si>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</si>
  <si>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</si>
  <si>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</si>
  <si>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</si>
  <si>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</si>
  <si>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</si>
  <si>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</si>
  <si>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</si>
  <si>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</si>
  <si>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</si>
  <si>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</si>
  <si>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</si>
  <si>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</si>
  <si>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</si>
  <si>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</si>
  <si>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</si>
  <si>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</si>
  <si>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</si>
  <si>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</si>
  <si>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</si>
  <si>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</si>
  <si>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</si>
  <si>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</si>
  <si>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</si>
  <si>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</si>
  <si>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</si>
  <si>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</si>
  <si>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</si>
  <si>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</si>
  <si>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</si>
  <si>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</si>
  <si>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</si>
  <si>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</si>
  <si>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</si>
  <si>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</si>
  <si>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</si>
  <si>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</si>
  <si>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</si>
  <si>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</si>
  <si>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</si>
  <si>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</si>
  <si>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</si>
  <si>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</si>
  <si>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</si>
  <si>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</si>
  <si>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</si>
  <si>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</si>
  <si>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</si>
  <si>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</si>
  <si>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</si>
  <si>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</si>
  <si>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</si>
  <si>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</si>
  <si>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</si>
  <si>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</si>
  <si>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</si>
  <si>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</si>
  <si>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</si>
  <si>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</si>
  <si>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</si>
  <si>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</si>
  <si>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</si>
  <si>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</si>
  <si>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</si>
  <si>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</si>
  <si>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</si>
  <si>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</si>
  <si>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</si>
  <si>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</si>
  <si>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</si>
  <si>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</si>
  <si>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</si>
  <si>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</si>
  <si>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</si>
  <si>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</si>
  <si>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</si>
  <si>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</si>
  <si>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</si>
  <si>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</si>
  <si>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</si>
  <si>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</si>
  <si>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</si>
  <si>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</si>
  <si>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</si>
  <si>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</si>
  <si>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</si>
  <si>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</si>
  <si>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</si>
  <si>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</si>
  <si>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</si>
  <si>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</si>
  <si>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</si>
  <si>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</si>
  <si>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</si>
  <si>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</si>
  <si>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</si>
  <si>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</si>
  <si>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</si>
  <si>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</si>
  <si>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</si>
  <si>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</si>
  <si>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</si>
  <si>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</si>
  <si>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</si>
  <si>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</si>
  <si>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</si>
  <si>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</si>
  <si>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</si>
  <si>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</si>
  <si>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</si>
  <si>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</si>
  <si>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</si>
  <si>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</si>
  <si>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</si>
  <si>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</si>
  <si>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</si>
  <si>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</si>
  <si>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</si>
  <si>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</si>
  <si>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</si>
  <si>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</si>
  <si>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</si>
  <si>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</si>
  <si>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</si>
  <si>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</si>
  <si>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</si>
  <si>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</si>
  <si>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</si>
  <si>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</si>
  <si>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</si>
  <si>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</si>
  <si>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</si>
  <si>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</si>
  <si>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</si>
  <si>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</si>
  <si>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</si>
  <si>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</si>
  <si>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</si>
  <si>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</si>
  <si>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</si>
  <si>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</si>
  <si>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</si>
  <si>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</si>
  <si>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</si>
  <si>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</si>
  <si>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</si>
  <si>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</si>
  <si>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</si>
  <si>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</si>
  <si>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</si>
  <si>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</si>
  <si>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</si>
  <si>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</si>
  <si>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</si>
  <si>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</si>
  <si>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</si>
  <si>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</si>
  <si>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</si>
  <si>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</si>
  <si>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</si>
  <si>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</si>
  <si>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</si>
  <si>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</si>
  <si>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</si>
  <si>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</si>
  <si>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</si>
  <si>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</si>
  <si>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</si>
  <si>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</si>
  <si>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</si>
  <si>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</si>
  <si>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</si>
  <si>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</si>
  <si>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</si>
  <si>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</si>
  <si>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</si>
  <si>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</si>
  <si>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</si>
  <si>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</si>
  <si>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</si>
  <si>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</si>
  <si>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</si>
  <si>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</si>
  <si>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</si>
  <si>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</si>
  <si>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</si>
  <si>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</si>
  <si>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</si>
  <si>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</si>
  <si>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</si>
  <si>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</si>
  <si>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</si>
  <si>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</si>
  <si>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</si>
  <si>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</si>
  <si>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</si>
  <si>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</si>
  <si>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</si>
  <si>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</si>
  <si>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</si>
  <si>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</si>
  <si>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</si>
  <si>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</si>
  <si>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</si>
  <si>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</si>
  <si>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</si>
  <si>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</si>
  <si>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</si>
  <si>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</si>
  <si>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</si>
  <si>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</si>
  <si>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</si>
  <si>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</si>
  <si>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</si>
  <si>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</si>
  <si>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</si>
  <si>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</si>
  <si>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</si>
  <si>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</si>
  <si>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</si>
  <si>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</si>
  <si>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</si>
  <si>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</si>
  <si>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</si>
  <si>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</si>
  <si>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</si>
  <si>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</si>
  <si>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</si>
  <si>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</si>
  <si>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</si>
  <si>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</si>
  <si>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</si>
  <si>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</si>
  <si>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</si>
  <si>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</si>
  <si>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</si>
  <si>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</si>
  <si>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</si>
  <si>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</si>
  <si>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</si>
  <si>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</si>
  <si>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</si>
  <si>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</si>
  <si>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</si>
  <si>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</si>
  <si>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</si>
  <si>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</si>
  <si>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</si>
  <si>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</si>
  <si>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</si>
  <si>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</si>
  <si>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</si>
  <si>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</si>
  <si>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</si>
  <si>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</si>
  <si>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</si>
  <si>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</si>
  <si>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</si>
  <si>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</si>
  <si>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</si>
  <si>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</si>
  <si>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</si>
  <si>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</si>
  <si>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</si>
  <si>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</si>
  <si>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</si>
  <si>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</si>
  <si>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</si>
  <si>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</si>
  <si>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</si>
  <si>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</si>
  <si>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</si>
  <si>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</si>
  <si>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</si>
  <si>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</si>
  <si>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</si>
  <si>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</si>
  <si>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</si>
  <si>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</si>
  <si>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</si>
  <si>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</si>
  <si>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</si>
  <si>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</si>
  <si>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</si>
  <si>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</si>
  <si>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</si>
  <si>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</si>
  <si>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</si>
  <si>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</si>
  <si>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</si>
  <si>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</si>
  <si>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</si>
  <si>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</si>
  <si>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</si>
  <si>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</si>
  <si>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</si>
  <si>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</si>
  <si>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</si>
  <si>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</si>
  <si>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</si>
  <si>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</si>
  <si>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</si>
  <si>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</si>
  <si>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</si>
  <si>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</si>
  <si>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</si>
  <si>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</si>
  <si>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</si>
  <si>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</si>
  <si>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</si>
  <si>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</si>
  <si>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</si>
  <si>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</si>
  <si>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</si>
  <si>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</si>
  <si>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</si>
  <si>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</si>
  <si>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</si>
  <si>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</si>
  <si>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</si>
  <si>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</si>
  <si>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</si>
  <si>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</si>
  <si>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</si>
  <si>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</si>
  <si>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</si>
  <si>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</si>
  <si>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</si>
  <si>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</si>
  <si>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</si>
  <si>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</si>
  <si>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</si>
  <si>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</si>
  <si>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</si>
  <si>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</si>
  <si>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</si>
  <si>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</si>
  <si>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</si>
  <si>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</si>
  <si>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</si>
  <si>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</si>
  <si>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</si>
  <si>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</si>
  <si>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</si>
  <si>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</si>
  <si>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</si>
  <si>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</si>
  <si>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</si>
  <si>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</si>
  <si>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</si>
  <si>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</si>
  <si>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</si>
  <si>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</si>
  <si>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</si>
  <si>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</si>
  <si>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</si>
  <si>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</si>
  <si>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</si>
  <si>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</si>
  <si>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</si>
  <si>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</si>
  <si>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</si>
  <si>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</si>
  <si>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</si>
  <si>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</si>
  <si>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</si>
  <si>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</si>
  <si>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</si>
  <si>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</si>
  <si>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</si>
  <si>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</si>
  <si>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</si>
  <si>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</si>
  <si>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</si>
  <si>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</si>
  <si>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</si>
  <si>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</si>
  <si>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</si>
  <si>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</si>
  <si>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</si>
  <si>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</si>
  <si>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</si>
  <si>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</si>
  <si>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</si>
  <si>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</si>
  <si>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</si>
  <si>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</si>
  <si>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</si>
  <si>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</si>
  <si>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</si>
  <si>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</si>
  <si>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</si>
  <si>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</si>
  <si>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</si>
  <si>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</si>
  <si>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</si>
  <si>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</si>
  <si>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</si>
  <si>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</si>
  <si>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</si>
  <si>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</si>
  <si>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</si>
  <si>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</si>
  <si>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</si>
  <si>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</si>
  <si>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</si>
  <si>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</si>
  <si>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</si>
  <si>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</si>
  <si>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</si>
  <si>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</si>
  <si>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</si>
  <si>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</si>
  <si>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</si>
  <si>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</si>
  <si>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</si>
  <si>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</si>
  <si>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</si>
  <si>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</si>
  <si>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</si>
  <si>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</si>
  <si>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</si>
  <si>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</si>
  <si>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</si>
  <si>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</si>
  <si>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</si>
  <si>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</si>
  <si>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</si>
  <si>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</si>
  <si>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</si>
  <si>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</si>
  <si>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</si>
  <si>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</si>
  <si>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</si>
  <si>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</si>
  <si>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</si>
  <si>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</si>
  <si>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</si>
  <si>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</si>
  <si>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</si>
  <si>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</si>
  <si>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</si>
  <si>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</si>
  <si>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</si>
  <si>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</si>
  <si>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</si>
  <si>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</si>
  <si>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</si>
  <si>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</si>
  <si>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</si>
  <si>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</si>
  <si>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</si>
  <si>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</si>
  <si>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</si>
  <si>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</si>
  <si>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</si>
  <si>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</si>
  <si>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</si>
  <si>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</si>
  <si>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</si>
  <si>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</si>
  <si>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</si>
  <si>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</si>
  <si>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</si>
  <si>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</si>
  <si>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</si>
  <si>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</si>
  <si>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</si>
  <si>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</si>
  <si>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</si>
  <si>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</si>
  <si>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</si>
  <si>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</si>
  <si>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</si>
  <si>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</si>
  <si>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</si>
  <si>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</si>
  <si>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</si>
  <si>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</si>
  <si>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</si>
  <si>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</si>
  <si>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</si>
  <si>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</si>
  <si>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</si>
  <si>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</si>
  <si>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</si>
  <si>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</si>
  <si>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</si>
  <si>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</si>
  <si>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</si>
  <si>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</si>
  <si>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</si>
  <si>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</si>
  <si>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</si>
  <si>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</si>
  <si>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</si>
  <si>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</si>
  <si>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</si>
  <si>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</si>
  <si>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</si>
  <si>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</si>
  <si>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</si>
  <si>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</si>
  <si>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</si>
  <si>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</si>
  <si>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</si>
  <si>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</si>
  <si>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</si>
  <si>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</si>
  <si>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</si>
  <si>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</si>
  <si>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</si>
  <si>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</si>
  <si>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</si>
  <si>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</si>
  <si>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</si>
  <si>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</si>
  <si>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</si>
  <si>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</si>
  <si>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</si>
  <si>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</si>
  <si>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</si>
  <si>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</si>
  <si>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</si>
  <si>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</si>
  <si>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</si>
  <si>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</si>
  <si>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</si>
  <si>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</si>
  <si>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</si>
  <si>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</si>
  <si>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</si>
  <si>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</si>
  <si>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</si>
  <si>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</si>
  <si>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</si>
  <si>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</si>
  <si>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</si>
  <si>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</si>
  <si>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</si>
  <si>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</si>
  <si>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</si>
  <si>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</si>
  <si>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</si>
  <si>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</si>
  <si>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</si>
  <si>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</si>
  <si>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</si>
  <si>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</si>
  <si>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</si>
  <si>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</si>
  <si>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</si>
  <si>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</si>
  <si>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</si>
  <si>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</si>
  <si>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</si>
  <si>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</si>
  <si>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</si>
  <si>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</si>
  <si>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</si>
  <si>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</si>
  <si>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</si>
  <si>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</si>
  <si>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</si>
  <si>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</si>
  <si>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</si>
  <si>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</si>
  <si>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</si>
  <si>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</si>
  <si>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</si>
  <si>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</si>
  <si>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</si>
  <si>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</si>
  <si>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</si>
  <si>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</si>
  <si>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</si>
  <si>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</si>
  <si>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</si>
  <si>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</si>
  <si>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</si>
  <si>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</si>
  <si>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</si>
  <si>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</si>
  <si>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</si>
  <si>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</si>
  <si>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</si>
  <si>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</si>
  <si>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</si>
  <si>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</si>
  <si>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</si>
  <si>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</si>
  <si>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</si>
  <si>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</si>
  <si>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</si>
  <si>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</si>
  <si>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</si>
  <si>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</si>
  <si>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</si>
  <si>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</si>
  <si>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</si>
  <si>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</si>
  <si>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</si>
  <si>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</si>
  <si>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</si>
  <si>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</si>
  <si>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</si>
  <si>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</si>
  <si>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</si>
  <si>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</si>
  <si>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</si>
  <si>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</si>
  <si>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</si>
  <si>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</si>
  <si>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</si>
  <si>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</si>
  <si>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</si>
  <si>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</si>
  <si>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</si>
  <si>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</si>
  <si>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</si>
  <si>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</si>
  <si>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</si>
  <si>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</si>
  <si>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</si>
  <si>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</si>
  <si>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</si>
  <si>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</si>
  <si>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</si>
  <si>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</si>
  <si>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</si>
  <si>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</si>
  <si>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</si>
  <si>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</si>
  <si>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</si>
  <si>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</si>
  <si>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</si>
  <si>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</si>
  <si>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</si>
  <si>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</si>
  <si>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</si>
  <si>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</si>
  <si>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</si>
  <si>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</si>
  <si>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</si>
  <si>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</si>
  <si>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</si>
  <si>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</si>
  <si>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</si>
  <si>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</si>
  <si>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</si>
  <si>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</si>
  <si>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</si>
  <si>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</si>
  <si>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</si>
  <si>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</si>
  <si>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</si>
  <si>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</si>
  <si>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</si>
  <si>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</si>
  <si>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</si>
  <si>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</si>
  <si>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</si>
  <si>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</si>
  <si>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</si>
  <si>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</si>
  <si>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</si>
  <si>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</si>
  <si>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</si>
  <si>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</si>
  <si>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</si>
  <si>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</si>
  <si>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</si>
  <si>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</si>
  <si>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</si>
  <si>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</si>
  <si>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</si>
  <si>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</si>
  <si>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</si>
  <si>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</si>
  <si>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</si>
  <si>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</si>
  <si>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</si>
  <si>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</si>
  <si>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</si>
  <si>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</si>
  <si>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</si>
  <si>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</si>
  <si>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</si>
  <si>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</si>
  <si>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</si>
  <si>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</si>
  <si>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</si>
  <si>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</si>
  <si>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</si>
  <si>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</si>
  <si>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</si>
  <si>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</si>
  <si>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</si>
  <si>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</si>
  <si>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</si>
  <si>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</si>
  <si>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</si>
  <si>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</si>
  <si>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</si>
  <si>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</si>
  <si>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</si>
  <si>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</si>
  <si>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</si>
  <si>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</si>
  <si>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</si>
  <si>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</si>
  <si>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</si>
  <si>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</si>
  <si>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</si>
  <si>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</si>
  <si>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</si>
  <si>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</si>
  <si>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</si>
  <si>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</si>
  <si>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</si>
  <si>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</si>
  <si>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</si>
  <si>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</si>
  <si>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</si>
  <si>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</si>
  <si>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</si>
  <si>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</si>
  <si>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</si>
  <si>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</si>
  <si>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</si>
  <si>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</si>
  <si>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</si>
  <si>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</si>
  <si>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</si>
  <si>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</si>
  <si>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</si>
  <si>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</si>
  <si>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</si>
  <si>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</si>
  <si>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</si>
  <si>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</si>
  <si>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</si>
  <si>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</si>
  <si>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</si>
  <si>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</si>
  <si>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</si>
  <si>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</si>
  <si>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</si>
  <si>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</si>
  <si>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</si>
  <si>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</si>
  <si>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</si>
  <si>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</si>
  <si>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</si>
  <si>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</si>
  <si>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</si>
  <si>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</si>
  <si>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</si>
  <si>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</si>
  <si>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</si>
  <si>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</si>
  <si>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</si>
  <si>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</si>
  <si>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</si>
  <si>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</si>
  <si>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</si>
  <si>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</si>
  <si>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</si>
  <si>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</si>
  <si>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</si>
  <si>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</si>
  <si>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</si>
  <si>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</si>
  <si>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</si>
  <si>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</si>
  <si>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</si>
  <si>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</si>
  <si>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</si>
  <si>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</si>
  <si>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</si>
  <si>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</si>
  <si>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</si>
  <si>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</si>
  <si>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</si>
  <si>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</si>
  <si>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</si>
  <si>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</si>
  <si>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</si>
  <si>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</si>
  <si>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</si>
  <si>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</si>
  <si>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</si>
  <si>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</si>
  <si>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</si>
  <si>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</si>
  <si>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</si>
  <si>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</si>
  <si>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</si>
  <si>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</si>
  <si>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</si>
  <si>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</si>
  <si>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</si>
  <si>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</si>
  <si>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</si>
  <si>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</si>
  <si>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</si>
  <si>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</si>
  <si>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</si>
  <si>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</si>
  <si>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</si>
  <si>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</si>
  <si>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</si>
  <si>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</si>
  <si>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</si>
  <si>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</si>
  <si>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</si>
  <si>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</si>
  <si>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</si>
  <si>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</si>
  <si>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</si>
  <si>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</si>
  <si>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</si>
  <si>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</si>
  <si>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</si>
  <si>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</si>
  <si>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</si>
  <si>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</si>
  <si>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</si>
  <si>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</si>
  <si>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</si>
  <si>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</si>
  <si>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</si>
  <si>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</si>
  <si>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</si>
  <si>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</si>
  <si>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</si>
  <si>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</si>
  <si>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</si>
  <si>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</si>
  <si>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</si>
  <si>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</si>
  <si>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</si>
  <si>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</si>
  <si>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</si>
  <si>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</si>
  <si>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</si>
  <si>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</si>
  <si>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</si>
  <si>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</si>
  <si>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</si>
  <si>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</si>
  <si>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</si>
  <si>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</si>
  <si>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</si>
  <si>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</si>
  <si>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</si>
  <si>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</si>
  <si>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</si>
  <si>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</si>
  <si>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</si>
  <si>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</si>
  <si>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</si>
  <si>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</si>
  <si>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</si>
  <si>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</si>
  <si>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</si>
  <si>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</si>
  <si>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</si>
  <si>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</si>
  <si>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</si>
  <si>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</si>
  <si>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</si>
  <si>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</si>
  <si>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</si>
  <si>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</si>
  <si>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</si>
  <si>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</si>
  <si>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</si>
  <si>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</si>
  <si>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</si>
  <si>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</si>
  <si>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</si>
  <si>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</si>
  <si>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</si>
  <si>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</si>
  <si>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</si>
  <si>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</si>
  <si>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</si>
  <si>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</si>
  <si>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</si>
  <si>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</si>
  <si>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</si>
  <si>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</si>
  <si>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</si>
  <si>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</si>
  <si>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</si>
  <si>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</si>
  <si>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</si>
  <si>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</si>
  <si>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</si>
  <si>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</si>
  <si>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</si>
  <si>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</si>
  <si>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</si>
  <si>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</si>
  <si>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</si>
  <si>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</si>
  <si>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</si>
  <si>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</si>
  <si>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</si>
  <si>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</si>
  <si>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</si>
  <si>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</si>
  <si>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</si>
  <si>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</si>
  <si>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</si>
  <si>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</si>
  <si>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</si>
  <si>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</si>
  <si>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</si>
  <si>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</si>
  <si>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</si>
  <si>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</si>
  <si>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</si>
  <si>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</si>
  <si>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</si>
  <si>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</si>
  <si>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</si>
  <si>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</si>
  <si>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</si>
  <si>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</si>
  <si>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</si>
  <si>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</si>
  <si>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</si>
  <si>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</si>
  <si>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</si>
  <si>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</si>
  <si>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</si>
  <si>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</si>
  <si>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</si>
  <si>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</si>
  <si>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</si>
  <si>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</si>
  <si>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</si>
  <si>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</si>
  <si>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</si>
  <si>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</si>
  <si>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</si>
  <si>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</si>
  <si>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</si>
  <si>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</si>
  <si>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</si>
  <si>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</si>
  <si>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</si>
  <si>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</si>
  <si>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</si>
  <si>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</si>
  <si>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</si>
  <si>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</si>
  <si>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</si>
  <si>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</si>
  <si>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</si>
  <si>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</si>
  <si>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</si>
  <si>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</si>
  <si>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</si>
  <si>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</si>
  <si>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</si>
  <si>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</si>
  <si>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</si>
  <si>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</si>
  <si>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</si>
  <si>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</si>
  <si>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</si>
  <si>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</si>
  <si>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</si>
  <si>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</si>
  <si>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</si>
  <si>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</si>
  <si>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</si>
  <si>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</si>
  <si>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</si>
  <si>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</si>
  <si>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</si>
  <si>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</si>
  <si>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</si>
  <si>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</si>
  <si>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</si>
  <si>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</si>
  <si>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</si>
  <si>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</si>
  <si>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</si>
  <si>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</si>
  <si>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</si>
  <si>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</si>
  <si>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</si>
  <si>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</si>
  <si>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</si>
  <si>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</si>
  <si>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</si>
  <si>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</si>
  <si>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</si>
  <si>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</si>
  <si>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</si>
  <si>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</si>
  <si>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</si>
  <si>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</si>
  <si>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</si>
  <si>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</si>
  <si>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</si>
  <si>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</si>
  <si>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</si>
  <si>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</si>
  <si>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</si>
  <si>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</si>
  <si>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</si>
  <si>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</si>
  <si>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</si>
  <si>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</si>
  <si>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</si>
  <si>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</si>
  <si>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</si>
  <si>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</si>
  <si>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</si>
  <si>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</si>
  <si>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</si>
  <si>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</si>
  <si>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</si>
  <si>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</si>
  <si>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</si>
  <si>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</si>
  <si>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</si>
  <si>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</si>
  <si>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</si>
  <si>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</si>
  <si>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</si>
  <si>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</si>
  <si>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</si>
  <si>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</si>
  <si>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</si>
  <si>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</si>
  <si>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</si>
  <si>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</si>
  <si>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</si>
  <si>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</si>
  <si>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</si>
  <si>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</si>
  <si>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</si>
  <si>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</si>
  <si>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</si>
  <si>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</si>
  <si>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</si>
  <si>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</si>
  <si>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</si>
  <si>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</si>
  <si>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</si>
  <si>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</si>
  <si>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</si>
  <si>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</si>
  <si>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</si>
  <si>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</si>
  <si>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</si>
  <si>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</si>
  <si>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</si>
  <si>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</si>
  <si>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</si>
  <si>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</si>
  <si>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</si>
  <si>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</si>
  <si>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</si>
  <si>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</si>
  <si>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</si>
  <si>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</si>
  <si>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</si>
  <si>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</si>
  <si>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</si>
  <si>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</si>
  <si>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</si>
  <si>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</si>
  <si>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</si>
  <si>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</si>
  <si>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</si>
  <si>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</si>
  <si>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</si>
  <si>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</si>
  <si>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</si>
  <si>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</si>
  <si>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</si>
  <si>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</si>
  <si>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</si>
  <si>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</si>
  <si>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</si>
  <si>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</si>
  <si>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</si>
  <si>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</si>
  <si>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</si>
  <si>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</si>
  <si>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</si>
  <si>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</si>
  <si>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</si>
  <si>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</si>
  <si>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</si>
  <si>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</si>
  <si>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</si>
  <si>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</si>
  <si>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</si>
  <si>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</si>
  <si>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</si>
  <si>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</si>
  <si>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</si>
  <si>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</si>
  <si>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</si>
  <si>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</si>
  <si>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</si>
  <si>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</si>
  <si>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</si>
  <si>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</si>
  <si>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</si>
  <si>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</si>
  <si>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</si>
  <si>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</si>
  <si>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</si>
  <si>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</si>
  <si>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</si>
  <si>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</si>
  <si>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</si>
  <si>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</si>
  <si>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</si>
  <si>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</si>
  <si>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</si>
  <si>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</si>
  <si>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</si>
  <si>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</si>
  <si>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</si>
  <si>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</si>
  <si>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</si>
  <si>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</si>
  <si>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</si>
  <si>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</si>
  <si>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</si>
  <si>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</si>
  <si>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</si>
  <si>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</si>
  <si>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</si>
  <si>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</si>
  <si>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</si>
  <si>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</si>
  <si>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</si>
  <si>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</si>
  <si>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</si>
  <si>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</si>
  <si>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</si>
  <si>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</si>
  <si>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</si>
  <si>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</si>
  <si>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</si>
  <si>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</si>
  <si>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</si>
  <si>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</si>
  <si>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</si>
  <si>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</si>
  <si>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</si>
  <si>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</si>
  <si>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</si>
  <si>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</si>
  <si>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</si>
  <si>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</si>
  <si>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</si>
  <si>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</si>
  <si>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</si>
  <si>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</si>
  <si>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</si>
  <si>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</si>
  <si>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</si>
  <si>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</si>
  <si>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</si>
  <si>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</si>
  <si>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</si>
  <si>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</si>
  <si>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</si>
  <si>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</si>
  <si>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</si>
  <si>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</si>
  <si>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</si>
  <si>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</si>
  <si>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</si>
  <si>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</si>
  <si>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</si>
  <si>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</si>
  <si>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</si>
  <si>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</si>
  <si>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</si>
  <si>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</si>
  <si>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</si>
  <si>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</si>
  <si>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</si>
  <si>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</si>
  <si>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</si>
  <si>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</si>
  <si>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</si>
  <si>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</si>
  <si>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</si>
  <si>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</si>
  <si>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</si>
  <si>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</si>
  <si>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</si>
  <si>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</si>
  <si>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</si>
  <si>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</si>
  <si>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</si>
  <si>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</si>
  <si>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</si>
  <si>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</si>
  <si>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</si>
  <si>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</si>
  <si>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</si>
  <si>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</si>
  <si>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</si>
  <si>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</si>
  <si>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</si>
  <si>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</si>
  <si>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</si>
  <si>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</si>
  <si>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</si>
  <si>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</si>
  <si>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</si>
  <si>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</si>
  <si>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</si>
  <si>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</si>
  <si>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</si>
  <si>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</si>
  <si>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</si>
  <si>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</si>
  <si>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</si>
  <si>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</si>
  <si>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</si>
  <si>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</si>
  <si>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</si>
  <si>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</si>
  <si>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</si>
  <si>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</si>
  <si>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</si>
  <si>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</si>
  <si>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</si>
  <si>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</si>
  <si>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</si>
  <si>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</si>
  <si>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</si>
  <si>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</si>
  <si>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</si>
  <si>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</si>
  <si>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</si>
  <si>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</si>
  <si>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</si>
  <si>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</si>
  <si>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</si>
  <si>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</si>
  <si>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</si>
  <si>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</si>
  <si>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</si>
  <si>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</si>
  <si>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</si>
  <si>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</si>
  <si>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</si>
  <si>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</si>
  <si>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</si>
  <si>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</si>
  <si>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</si>
  <si>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</si>
  <si>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</si>
  <si>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</si>
  <si>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</si>
  <si>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</si>
  <si>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</si>
  <si>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</si>
  <si>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</si>
  <si>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</si>
  <si>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</si>
  <si>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</si>
  <si>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</si>
  <si>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</si>
  <si>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</si>
  <si>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</si>
  <si>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</si>
  <si>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</si>
  <si>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</si>
  <si>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</si>
  <si>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</si>
  <si>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</si>
  <si>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</si>
  <si>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</si>
  <si>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</si>
  <si>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</si>
  <si>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</si>
  <si>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</si>
  <si>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</si>
  <si>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</si>
  <si>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</si>
  <si>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</si>
  <si>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</si>
  <si>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</si>
  <si>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</si>
  <si>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</si>
  <si>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</si>
  <si>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</si>
  <si>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</si>
  <si>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</si>
  <si>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</si>
  <si>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</si>
  <si>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</si>
  <si>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</si>
  <si>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</si>
  <si>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</si>
  <si>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</si>
  <si>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</si>
  <si>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</si>
  <si>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</si>
  <si>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</si>
  <si>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</si>
  <si>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</si>
  <si>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</si>
  <si>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</si>
  <si>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</si>
  <si>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</si>
  <si>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</si>
  <si>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</si>
  <si>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</si>
  <si>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</si>
  <si>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</si>
  <si>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</si>
  <si>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</si>
  <si>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</si>
  <si>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</si>
  <si>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</si>
  <si>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</si>
  <si>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</si>
  <si>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</si>
  <si>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</si>
  <si>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</si>
  <si>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</si>
  <si>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</si>
  <si>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</si>
  <si>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</si>
  <si>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</si>
  <si>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</si>
  <si>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</si>
  <si>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</si>
  <si>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</si>
  <si>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</si>
  <si>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</si>
  <si>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</si>
  <si>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</si>
  <si>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</si>
  <si>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</si>
  <si>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</si>
  <si>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</si>
  <si>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</si>
  <si>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</si>
  <si>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</si>
  <si>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</si>
  <si>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</si>
  <si>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</si>
  <si>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</si>
  <si>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</si>
  <si>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</si>
  <si>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</si>
  <si>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</si>
  <si>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</si>
  <si>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</si>
  <si>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</si>
  <si>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</si>
  <si>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</si>
  <si>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</si>
  <si>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</si>
  <si>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</si>
  <si>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</si>
  <si>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</si>
  <si>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</si>
  <si>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</si>
  <si>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</si>
  <si>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</si>
  <si>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</si>
  <si>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</si>
  <si>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</si>
  <si>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</si>
  <si>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</si>
  <si>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</si>
  <si>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</si>
  <si>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</si>
  <si>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</si>
  <si>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</si>
  <si>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</si>
  <si>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</si>
  <si>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</si>
  <si>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</si>
  <si>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</si>
  <si>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</si>
  <si>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</si>
  <si>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</si>
  <si>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</si>
  <si>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</si>
  <si>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</si>
  <si>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</si>
  <si>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</si>
  <si>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</si>
  <si>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</si>
  <si>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</si>
  <si>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</si>
  <si>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</si>
  <si>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</si>
  <si>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</si>
  <si>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</si>
  <si>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</si>
  <si>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</si>
  <si>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</si>
  <si>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</si>
  <si>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</si>
  <si>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</si>
  <si>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</si>
  <si>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</si>
  <si>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</si>
  <si>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</si>
  <si>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</si>
  <si>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</si>
  <si>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</si>
  <si>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</si>
  <si>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</si>
  <si>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</si>
  <si>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</si>
  <si>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</si>
  <si>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</si>
  <si>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</si>
  <si>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</si>
  <si>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</si>
  <si>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</si>
  <si>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</si>
  <si>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</si>
  <si>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</si>
  <si>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</si>
  <si>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</si>
  <si>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</si>
  <si>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</si>
  <si>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</si>
  <si>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</si>
  <si>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</si>
  <si>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</si>
  <si>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</si>
  <si>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</si>
  <si>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</si>
  <si>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</si>
  <si>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</si>
  <si>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</si>
  <si>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</si>
  <si>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</si>
  <si>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</si>
  <si>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</si>
  <si>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</si>
  <si>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</si>
  <si>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</si>
  <si>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</si>
  <si>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</si>
  <si>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</si>
  <si>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</si>
  <si>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</si>
  <si>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</si>
  <si>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</si>
  <si>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</si>
  <si>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</si>
  <si>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</si>
  <si>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</si>
  <si>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</si>
  <si>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</si>
  <si>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</si>
  <si>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</si>
  <si>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</si>
  <si>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</si>
  <si>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</si>
  <si>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</si>
  <si>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</si>
  <si>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</si>
  <si>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</si>
  <si>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</si>
  <si>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</si>
  <si>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</si>
  <si>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</si>
  <si>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</si>
  <si>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</si>
  <si>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</si>
  <si>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</si>
  <si>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</si>
  <si>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</si>
  <si>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</si>
  <si>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</si>
  <si>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</si>
  <si>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</si>
  <si>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</si>
  <si>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</si>
  <si>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</si>
  <si>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</si>
  <si>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</si>
  <si>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</si>
  <si>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</si>
  <si>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</si>
  <si>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</si>
  <si>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</si>
  <si>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</si>
  <si>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</si>
  <si>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</si>
  <si>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</si>
  <si>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</si>
  <si>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</si>
  <si>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</si>
  <si>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</si>
  <si>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</si>
  <si>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</si>
  <si>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</si>
  <si>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</si>
  <si>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</si>
  <si>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</si>
  <si>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</si>
  <si>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</si>
  <si>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</si>
  <si>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</si>
  <si>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</si>
  <si>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</si>
  <si>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</si>
  <si>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</si>
  <si>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</si>
  <si>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</si>
  <si>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</si>
  <si>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</si>
  <si>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</si>
  <si>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</si>
  <si>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</si>
  <si>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</si>
  <si>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</si>
  <si>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</si>
  <si>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</si>
  <si>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</si>
  <si>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</si>
  <si>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</si>
  <si>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</si>
  <si>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</si>
  <si>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</si>
  <si>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</si>
  <si>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</si>
  <si>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</si>
  <si>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</si>
  <si>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</si>
  <si>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</si>
  <si>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</si>
  <si>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</si>
  <si>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</si>
  <si>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</si>
  <si>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</si>
  <si>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</si>
  <si>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</si>
  <si>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</si>
  <si>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</si>
  <si>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</si>
  <si>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</si>
  <si>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</si>
  <si>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</si>
  <si>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</si>
  <si>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</si>
  <si>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</si>
  <si>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</si>
  <si>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</si>
  <si>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</si>
  <si>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</si>
  <si>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</si>
  <si>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</si>
  <si>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</si>
  <si>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</si>
  <si>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</si>
  <si>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</si>
  <si>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</si>
  <si>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</si>
  <si>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</si>
  <si>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</si>
  <si>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</si>
  <si>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</si>
  <si>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</si>
  <si>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</si>
  <si>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</si>
  <si>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</si>
  <si>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</si>
  <si>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</si>
  <si>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</si>
  <si>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</si>
  <si>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</si>
  <si>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</si>
  <si>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</si>
  <si>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</si>
  <si>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</si>
  <si>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</si>
  <si>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</si>
  <si>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</si>
  <si>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</si>
  <si>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</si>
  <si>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</si>
  <si>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</si>
  <si>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</si>
  <si>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</si>
  <si>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</si>
  <si>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</si>
  <si>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</si>
  <si>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</si>
  <si>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</si>
  <si>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</si>
  <si>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</si>
  <si>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</si>
  <si>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</si>
  <si>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</si>
  <si>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</si>
  <si>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</si>
  <si>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</si>
  <si>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</si>
  <si>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</si>
  <si>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</si>
  <si>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</si>
  <si>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</si>
  <si>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</si>
  <si>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</si>
  <si>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</si>
  <si>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</si>
  <si>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</si>
  <si>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</si>
  <si>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</si>
  <si>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</si>
  <si>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</si>
  <si>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</si>
  <si>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</si>
  <si>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</si>
  <si>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</si>
  <si>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</si>
  <si>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</si>
  <si>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</si>
  <si>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</si>
  <si>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</si>
  <si>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</si>
  <si>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</si>
  <si>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</si>
  <si>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</si>
  <si>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</si>
  <si>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</si>
  <si>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</si>
  <si>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</si>
  <si>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</si>
  <si>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</si>
  <si>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</si>
  <si>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</si>
  <si>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</si>
  <si>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</si>
  <si>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</si>
  <si>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</si>
  <si>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</si>
  <si>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</si>
  <si>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</si>
  <si>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</si>
  <si>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</si>
  <si>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</si>
  <si>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</si>
  <si>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</si>
  <si>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</si>
  <si>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</si>
  <si>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</si>
  <si>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</si>
  <si>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</si>
  <si>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</si>
  <si>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</si>
  <si>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</si>
  <si>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</si>
  <si>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</si>
  <si>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</si>
  <si>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</si>
  <si>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</si>
  <si>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</si>
  <si>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</si>
  <si>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</si>
  <si>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</si>
  <si>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</si>
  <si>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</si>
  <si>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</si>
  <si>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</si>
  <si>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</si>
  <si>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</si>
  <si>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</si>
  <si>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</si>
  <si>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</si>
  <si>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</si>
  <si>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</si>
  <si>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</si>
  <si>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</si>
  <si>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</si>
  <si>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</si>
  <si>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</si>
  <si>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</si>
  <si>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</si>
  <si>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</si>
  <si>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</si>
  <si>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</si>
  <si>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</si>
  <si>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</si>
  <si>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</si>
  <si>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</si>
  <si>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</si>
  <si>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</si>
  <si>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</si>
  <si>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</si>
  <si>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</si>
  <si>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</si>
  <si>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</si>
  <si>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</si>
  <si>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</si>
  <si>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</si>
  <si>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</si>
  <si>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</si>
  <si>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</si>
  <si>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</si>
  <si>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</si>
  <si>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</si>
  <si>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</si>
  <si>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</si>
  <si>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</si>
  <si>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</si>
  <si>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</si>
  <si>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</si>
  <si>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</si>
  <si>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</si>
  <si>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</si>
  <si>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</si>
  <si>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</si>
  <si>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</si>
  <si>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</si>
  <si>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</si>
  <si>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</si>
  <si>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</si>
  <si>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</si>
  <si>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</si>
  <si>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</si>
  <si>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</si>
  <si>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</si>
  <si>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</si>
  <si>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</si>
  <si>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</si>
  <si>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</si>
  <si>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</si>
  <si>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</si>
  <si>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</si>
  <si>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</si>
  <si>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</si>
  <si>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</si>
  <si>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</si>
  <si>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</si>
  <si>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</si>
  <si>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</si>
  <si>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</si>
  <si>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</si>
  <si>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</si>
  <si>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</si>
  <si>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</si>
  <si>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</si>
  <si>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</si>
  <si>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</si>
  <si>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</si>
  <si>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</si>
  <si>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</si>
  <si>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</si>
  <si>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</si>
  <si>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</si>
  <si>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</si>
  <si>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</si>
  <si>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</si>
  <si>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</si>
  <si>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</si>
  <si>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</si>
  <si>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</si>
  <si>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</si>
  <si>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</si>
  <si>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</si>
  <si>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</si>
  <si>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</si>
  <si>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</si>
  <si>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</si>
  <si>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</si>
  <si>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</si>
  <si>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</si>
  <si>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</si>
  <si>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</si>
  <si>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</si>
  <si>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</si>
  <si>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</si>
  <si>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</si>
  <si>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</si>
  <si>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</si>
  <si>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</si>
  <si>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</si>
  <si>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</si>
  <si>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</si>
  <si>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</si>
  <si>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</si>
  <si>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</si>
  <si>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</si>
  <si>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</si>
  <si>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</si>
  <si>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</si>
  <si>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</si>
  <si>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</si>
  <si>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</si>
  <si>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</si>
  <si>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</si>
  <si>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</si>
  <si>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</si>
  <si>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</si>
  <si>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</si>
  <si>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</si>
  <si>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</si>
  <si>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</si>
  <si>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</si>
  <si>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</si>
  <si>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</si>
  <si>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</si>
  <si>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</si>
  <si>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</si>
  <si>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</si>
  <si>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</si>
  <si>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</si>
  <si>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</si>
  <si>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</si>
  <si>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</si>
  <si>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</si>
  <si>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</si>
  <si>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</si>
  <si>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</si>
  <si>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</si>
  <si>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</si>
  <si>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</si>
  <si>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</si>
  <si>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</si>
  <si>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</si>
  <si>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</si>
  <si>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</si>
  <si>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</si>
  <si>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</si>
  <si>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</si>
  <si>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</si>
  <si>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</si>
  <si>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</si>
  <si>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</si>
  <si>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</si>
  <si>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</si>
  <si>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</si>
  <si>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</si>
  <si>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</si>
  <si>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</si>
  <si>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</si>
  <si>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</si>
  <si>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</si>
  <si>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</si>
  <si>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</si>
  <si>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</si>
  <si>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</si>
  <si>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</si>
  <si>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</si>
  <si>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</si>
  <si>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</si>
  <si>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</si>
  <si>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</si>
  <si>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</si>
  <si>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</si>
  <si>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</si>
  <si>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</si>
  <si>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</si>
  <si>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</si>
  <si>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</si>
  <si>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</si>
  <si>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</si>
  <si>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</si>
  <si>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</si>
  <si>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</si>
  <si>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</si>
  <si>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</si>
  <si>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</si>
  <si>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</si>
  <si>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</si>
  <si>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</si>
  <si>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</si>
  <si>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</si>
  <si>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</si>
  <si>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</si>
  <si>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</si>
  <si>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</si>
  <si>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</si>
  <si>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</si>
  <si>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</si>
  <si>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</si>
  <si>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</si>
  <si>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</si>
  <si>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</si>
  <si>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</si>
  <si>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</si>
  <si>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</si>
  <si>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</si>
  <si>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</si>
  <si>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</si>
  <si>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</si>
  <si>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</si>
  <si>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</si>
  <si>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</si>
  <si>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</si>
  <si>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</si>
  <si>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</si>
  <si>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</si>
  <si>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</si>
  <si>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</si>
  <si>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</si>
  <si>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</si>
  <si>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</si>
  <si>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</si>
  <si>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</si>
  <si>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</si>
  <si>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</si>
  <si>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</si>
  <si>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</si>
  <si>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</si>
  <si>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</si>
  <si>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</si>
  <si>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</si>
  <si>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</si>
  <si>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</si>
  <si>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</si>
  <si>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</si>
  <si>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</si>
  <si>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</si>
  <si>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</si>
  <si>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</si>
  <si>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</si>
  <si>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</si>
  <si>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</si>
  <si>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</si>
  <si>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</si>
  <si>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</si>
  <si>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</si>
  <si>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</si>
  <si>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</si>
  <si>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</si>
  <si>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</si>
  <si>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</si>
  <si>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</si>
  <si>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</si>
  <si>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</si>
  <si>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</si>
  <si>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</si>
  <si>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</si>
  <si>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</si>
  <si>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</si>
  <si>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</si>
  <si>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</si>
  <si>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</si>
  <si>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</si>
  <si>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</si>
  <si>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</si>
  <si>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</si>
  <si>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</si>
  <si>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</si>
  <si>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</si>
  <si>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</si>
  <si>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</si>
  <si>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</si>
  <si>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</si>
  <si>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</si>
  <si>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</si>
  <si>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</si>
  <si>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</si>
  <si>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</si>
  <si>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</si>
  <si>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</si>
  <si>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</si>
  <si>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</si>
  <si>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</si>
  <si>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</si>
  <si>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</si>
  <si>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</si>
  <si>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</si>
  <si>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</si>
  <si>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</si>
  <si>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</si>
  <si>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</si>
  <si>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</si>
  <si>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</si>
  <si>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</si>
  <si>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</si>
  <si>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</si>
  <si>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</si>
  <si>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</si>
  <si>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</si>
  <si>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</si>
  <si>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</si>
  <si>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</si>
  <si>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</si>
  <si>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</si>
  <si>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</si>
  <si>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</si>
  <si>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</si>
  <si>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</si>
  <si>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</si>
  <si>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</si>
  <si>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</si>
  <si>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</si>
  <si>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</si>
  <si>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</si>
  <si>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</si>
  <si>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</si>
  <si>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</si>
  <si>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</si>
  <si>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</si>
  <si>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</si>
  <si>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</si>
  <si>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</si>
  <si>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</si>
  <si>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</si>
  <si>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</si>
  <si>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</si>
  <si>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</si>
  <si>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</si>
  <si>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</si>
  <si>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</si>
  <si>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</si>
  <si>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</si>
  <si>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</si>
  <si>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</si>
  <si>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</si>
  <si>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</si>
  <si>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</si>
  <si>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</si>
  <si>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</si>
  <si>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</si>
  <si>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</si>
  <si>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</si>
  <si>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</si>
  <si>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</si>
  <si>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</si>
  <si>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</si>
  <si>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</si>
  <si>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</si>
  <si>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</si>
  <si>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</si>
  <si>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</si>
  <si>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</si>
  <si>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</si>
  <si>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</si>
  <si>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</si>
  <si>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</si>
  <si>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</si>
  <si>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</si>
  <si>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</si>
  <si>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</si>
  <si>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</si>
  <si>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</si>
  <si>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</si>
  <si>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</si>
  <si>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</si>
  <si>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</si>
  <si>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</si>
  <si>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</si>
  <si>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</si>
  <si>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</si>
  <si>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</si>
  <si>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</si>
  <si>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</si>
  <si>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</si>
  <si>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</si>
  <si>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</si>
  <si>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</si>
  <si>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</si>
  <si>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</si>
  <si>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</si>
  <si>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</si>
  <si>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</si>
  <si>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</si>
  <si>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</si>
  <si>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</si>
  <si>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</si>
  <si>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</si>
  <si>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</si>
  <si>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</si>
  <si>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</si>
  <si>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</si>
  <si>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</si>
  <si>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</si>
  <si>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</si>
  <si>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</si>
  <si>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</si>
  <si>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</si>
  <si>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</si>
  <si>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</si>
  <si>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</si>
  <si>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</si>
  <si>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</si>
  <si>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</si>
  <si>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</si>
  <si>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</si>
  <si>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</si>
  <si>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</si>
  <si>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</si>
  <si>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</si>
  <si>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</si>
  <si>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</si>
  <si>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</si>
  <si>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</si>
  <si>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</si>
  <si>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</si>
  <si>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</si>
  <si>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</si>
  <si>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</si>
  <si>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</si>
  <si>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</si>
  <si>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</si>
  <si>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</si>
  <si>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</si>
  <si>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</si>
  <si>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</si>
  <si>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</si>
  <si>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</si>
  <si>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</si>
  <si>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</si>
  <si>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</si>
  <si>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</si>
  <si>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</si>
  <si>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</si>
  <si>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</si>
  <si>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</si>
  <si>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</si>
  <si>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</si>
  <si>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</si>
  <si>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</si>
  <si>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</si>
  <si>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</si>
  <si>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</si>
  <si>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</si>
  <si>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</si>
  <si>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</si>
  <si>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</si>
  <si>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</si>
  <si>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</si>
  <si>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</si>
  <si>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</si>
  <si>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</si>
  <si>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</si>
  <si>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</si>
  <si>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</si>
  <si>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</si>
  <si>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</si>
  <si>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</si>
  <si>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</si>
  <si>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</si>
  <si>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</si>
  <si>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</si>
  <si>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</si>
  <si>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</si>
  <si>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</si>
  <si>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</si>
  <si>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</si>
  <si>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</si>
  <si>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</si>
  <si>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</si>
  <si>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</si>
  <si>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</si>
  <si>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</si>
  <si>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</si>
  <si>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</si>
  <si>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</si>
  <si>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</si>
  <si>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</si>
  <si>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</si>
  <si>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</si>
  <si>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</si>
  <si>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</si>
  <si>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</si>
  <si>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</si>
  <si>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</si>
  <si>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</si>
  <si>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</si>
  <si>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</si>
  <si>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</si>
  <si>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</si>
  <si>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</si>
  <si>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</si>
  <si>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</si>
  <si>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</si>
  <si>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</si>
  <si>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</si>
  <si>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</si>
  <si>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</si>
  <si>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</si>
  <si>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</si>
  <si>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</si>
  <si>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</si>
  <si>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</si>
  <si>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</si>
  <si>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</si>
  <si>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</si>
  <si>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</si>
  <si>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</si>
  <si>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</si>
  <si>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</si>
  <si>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</si>
  <si>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</si>
  <si>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</si>
  <si>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</si>
  <si>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</si>
  <si>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</si>
  <si>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</si>
  <si>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</si>
  <si>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</si>
  <si>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</si>
  <si>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</si>
  <si>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</si>
  <si>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</si>
  <si>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</si>
  <si>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</si>
  <si>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</si>
  <si>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</si>
  <si>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</si>
  <si>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</si>
  <si>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</si>
  <si>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</si>
  <si>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</si>
  <si>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</si>
  <si>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</si>
  <si>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</si>
  <si>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</si>
  <si>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</si>
  <si>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</si>
  <si>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</si>
  <si>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</si>
  <si>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</si>
  <si>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</si>
  <si>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</si>
  <si>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</si>
  <si>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</si>
  <si>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</si>
  <si>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</si>
  <si>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</si>
  <si>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</si>
  <si>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</si>
  <si>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</si>
  <si>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</si>
  <si>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</si>
  <si>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</si>
  <si>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</si>
  <si>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</si>
  <si>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</si>
  <si>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</si>
  <si>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</si>
  <si>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</si>
  <si>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</si>
  <si>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</si>
  <si>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</si>
  <si>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</si>
  <si>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</si>
  <si>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</si>
  <si>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</si>
  <si>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</si>
  <si>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</si>
  <si>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</si>
  <si>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</si>
  <si>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</si>
  <si>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</si>
  <si>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</si>
  <si>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</si>
  <si>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</si>
  <si>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</si>
  <si>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</si>
  <si>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</si>
  <si>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</si>
  <si>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</si>
  <si>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</si>
  <si>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</si>
  <si>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</si>
  <si>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</si>
  <si>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</si>
  <si>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</si>
  <si>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</si>
  <si>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</si>
  <si>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</si>
  <si>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</si>
  <si>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</si>
  <si>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</si>
  <si>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</si>
  <si>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</si>
  <si>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</si>
  <si>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</si>
  <si>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</si>
  <si>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</si>
  <si>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</si>
  <si>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</si>
  <si>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</si>
  <si>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</si>
  <si>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</si>
  <si>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</si>
  <si>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</si>
  <si>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</si>
  <si>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</si>
  <si>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</si>
  <si>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</si>
  <si>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</si>
  <si>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</si>
  <si>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</si>
  <si>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</si>
  <si>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</si>
  <si>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</si>
  <si>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</si>
  <si>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</si>
  <si>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</si>
  <si>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</si>
  <si>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</si>
  <si>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</si>
  <si>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</si>
  <si>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</si>
  <si>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</si>
  <si>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</si>
  <si>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</si>
  <si>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</si>
  <si>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</si>
  <si>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</si>
  <si>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</si>
  <si>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</si>
  <si>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</si>
  <si>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</si>
  <si>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</si>
  <si>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</si>
  <si>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</si>
  <si>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</si>
  <si>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</si>
  <si>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</si>
  <si>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</si>
  <si>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</si>
  <si>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</si>
  <si>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</si>
  <si>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</si>
  <si>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</si>
  <si>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</si>
  <si>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</si>
  <si>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</si>
  <si>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</si>
  <si>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</si>
  <si>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</si>
  <si>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</si>
  <si>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</si>
  <si>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</si>
  <si>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</si>
  <si>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</si>
  <si>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</si>
  <si>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</si>
  <si>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</si>
  <si>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</si>
  <si>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</si>
  <si>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</si>
  <si>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</si>
  <si>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</si>
  <si>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</si>
  <si>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</si>
  <si>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</si>
  <si>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</si>
  <si>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</si>
  <si>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</si>
  <si>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</si>
  <si>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</si>
  <si>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</si>
  <si>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</si>
  <si>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</si>
  <si>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</si>
  <si>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</si>
  <si>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</si>
  <si>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</si>
  <si>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</si>
  <si>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</si>
  <si>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</si>
  <si>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</si>
  <si>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</si>
  <si>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</si>
  <si>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</si>
  <si>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</si>
  <si>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</si>
  <si>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</si>
  <si>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</si>
  <si>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</si>
  <si>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</si>
  <si>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</si>
  <si>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</si>
  <si>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</si>
  <si>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</si>
  <si>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</si>
  <si>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</si>
  <si>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</si>
  <si>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</si>
  <si>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</si>
  <si>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</si>
  <si>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</si>
  <si>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</si>
  <si>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</si>
  <si>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</si>
  <si>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</si>
  <si>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</si>
  <si>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</si>
  <si>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</si>
  <si>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</si>
  <si>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</si>
  <si>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</si>
  <si>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</si>
  <si>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</si>
  <si>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</si>
  <si>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</si>
  <si>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</si>
  <si>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</si>
  <si>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</si>
  <si>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</si>
  <si>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</si>
  <si>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</si>
  <si>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</si>
  <si>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</si>
  <si>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</si>
  <si>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</si>
  <si>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</si>
  <si>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</si>
  <si>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</si>
  <si>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</si>
  <si>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</si>
  <si>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</si>
  <si>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</si>
  <si>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</si>
  <si>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</si>
  <si>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</si>
  <si>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</si>
  <si>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</si>
  <si>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</si>
  <si>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</si>
  <si>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</si>
  <si>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</si>
  <si>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</si>
  <si>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</si>
  <si>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</si>
  <si>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</si>
  <si>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</si>
  <si>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</si>
  <si>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</si>
  <si>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</si>
  <si>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</si>
  <si>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</si>
  <si>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</si>
  <si>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</si>
  <si>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</si>
  <si>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</si>
  <si>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</si>
  <si>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</si>
  <si>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</si>
  <si>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</si>
  <si>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</si>
  <si>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</si>
  <si>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</si>
  <si>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</si>
  <si>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</si>
  <si>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</si>
  <si>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</si>
  <si>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</si>
  <si>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</si>
  <si>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</si>
  <si>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</si>
  <si>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</si>
  <si>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</si>
  <si>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</si>
  <si>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</si>
  <si>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</si>
  <si>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</si>
  <si>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</si>
  <si>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</si>
  <si>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</si>
  <si>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</si>
  <si>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</si>
  <si>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</si>
  <si>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</si>
  <si>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</si>
  <si>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</si>
  <si>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</si>
  <si>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</si>
  <si>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</si>
  <si>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</si>
  <si>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</si>
  <si>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</si>
  <si>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</si>
  <si>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</si>
  <si>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</si>
  <si>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</si>
  <si>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</si>
  <si>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</si>
  <si>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</si>
  <si>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</si>
  <si>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</si>
  <si>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</si>
  <si>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</si>
  <si>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</si>
  <si>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</si>
  <si>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</si>
  <si>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</si>
  <si>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</si>
  <si>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</si>
  <si>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</si>
  <si>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</si>
  <si>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</si>
  <si>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</si>
  <si>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</si>
  <si>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</si>
  <si>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</si>
  <si>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</si>
  <si>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</si>
  <si>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</si>
  <si>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</si>
  <si>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</si>
  <si>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</si>
  <si>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</si>
  <si>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</si>
  <si>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</si>
  <si>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</si>
  <si>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</si>
  <si>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</si>
  <si>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</si>
  <si>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</si>
  <si>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</si>
  <si>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</si>
  <si>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</si>
  <si>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</si>
  <si>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</si>
  <si>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</si>
  <si>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</si>
  <si>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</si>
  <si>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</si>
  <si>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</si>
  <si>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</si>
  <si>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</si>
  <si>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</si>
  <si>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</si>
  <si>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</si>
  <si>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</si>
  <si>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</si>
  <si>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</si>
  <si>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</si>
  <si>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</si>
  <si>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</si>
  <si>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</si>
  <si>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</si>
  <si>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</si>
  <si>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</si>
  <si>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</si>
  <si>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</si>
  <si>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</si>
  <si>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</si>
  <si>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</si>
  <si>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</si>
  <si>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</si>
  <si>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</si>
  <si>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</si>
  <si>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</si>
  <si>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</si>
  <si>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</si>
  <si>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</si>
  <si>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</si>
  <si>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</si>
  <si>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</si>
  <si>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</si>
  <si>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</si>
  <si>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</si>
  <si>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</si>
  <si>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</si>
  <si>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</si>
  <si>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</si>
  <si>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</si>
  <si>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</si>
  <si>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</si>
  <si>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</si>
  <si>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</si>
  <si>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</si>
  <si>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</si>
  <si>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</si>
  <si>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</si>
  <si>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</si>
  <si>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</si>
  <si>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</si>
  <si>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</si>
  <si>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</si>
  <si>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</si>
  <si>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</si>
  <si>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</si>
  <si>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</si>
  <si>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</si>
  <si>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</si>
  <si>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</si>
  <si>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</si>
  <si>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</si>
  <si>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</si>
  <si>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</si>
  <si>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</si>
  <si>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</si>
  <si>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</si>
  <si>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</si>
  <si>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</si>
  <si>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</si>
  <si>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</si>
  <si>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</si>
  <si>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</si>
  <si>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</si>
  <si>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</si>
  <si>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</si>
  <si>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</si>
  <si>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</si>
  <si>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</si>
  <si>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</si>
  <si>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</si>
  <si>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</si>
  <si>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</si>
  <si>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</si>
  <si>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</si>
  <si>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</si>
  <si>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</si>
  <si>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</si>
  <si>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</si>
  <si>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</si>
  <si>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</si>
  <si>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</si>
  <si>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</si>
  <si>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</si>
  <si>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</si>
  <si>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</si>
  <si>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</si>
  <si>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</si>
  <si>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</si>
  <si>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</si>
  <si>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</si>
  <si>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</si>
  <si>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</si>
  <si>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</si>
  <si>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</si>
  <si>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</si>
  <si>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</si>
  <si>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</si>
  <si>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</si>
  <si>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</si>
  <si>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</si>
  <si>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</si>
  <si>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</si>
  <si>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</si>
  <si>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</si>
  <si>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</si>
  <si>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</si>
  <si>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</si>
  <si>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</si>
  <si>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</si>
  <si>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</si>
  <si>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</si>
  <si>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</si>
  <si>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</si>
  <si>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</si>
  <si>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</si>
  <si>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</si>
  <si>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</si>
  <si>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</si>
  <si>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</si>
  <si>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</si>
  <si>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</si>
  <si>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</si>
  <si>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</si>
  <si>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</si>
  <si>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</si>
  <si>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</si>
  <si>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</si>
  <si>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</si>
  <si>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</si>
  <si>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</si>
  <si>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</si>
  <si>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</si>
  <si>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</si>
  <si>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</si>
  <si>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</si>
  <si>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</si>
  <si>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</si>
  <si>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</si>
  <si>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</si>
  <si>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</si>
  <si>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</si>
  <si>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</si>
  <si>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</si>
  <si>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</si>
  <si>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</si>
  <si>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</si>
  <si>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</si>
  <si>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</si>
  <si>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</si>
  <si>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</si>
  <si>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</si>
  <si>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</si>
  <si>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</si>
  <si>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</si>
  <si>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</si>
  <si>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</si>
  <si>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</si>
  <si>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</si>
  <si>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</si>
  <si>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</si>
  <si>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</si>
  <si>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</si>
  <si>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</si>
  <si>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</si>
  <si>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</si>
  <si>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</si>
  <si>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</si>
  <si>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</si>
  <si>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</si>
  <si>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</si>
  <si>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</si>
  <si>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</si>
  <si>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</si>
  <si>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</si>
  <si>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</si>
  <si>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</si>
  <si>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</si>
  <si>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</si>
  <si>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</si>
  <si>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</si>
  <si>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</si>
  <si>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</si>
  <si>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</si>
  <si>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</si>
  <si>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</si>
  <si>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</si>
  <si>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</si>
  <si>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</si>
  <si>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</si>
  <si>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</si>
  <si>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</si>
  <si>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</si>
  <si>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</si>
  <si>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</si>
  <si>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</si>
  <si>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</si>
  <si>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</si>
  <si>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</si>
  <si>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</si>
  <si>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</si>
  <si>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</si>
  <si>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</si>
  <si>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</si>
  <si>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</si>
  <si>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</si>
  <si>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</si>
  <si>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</si>
  <si>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</si>
  <si>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</si>
  <si>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</si>
  <si>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</si>
  <si>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</si>
  <si>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</si>
  <si>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</si>
  <si>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</si>
  <si>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</si>
  <si>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</si>
  <si>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</si>
  <si>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</si>
  <si>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</si>
  <si>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</si>
  <si>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</si>
  <si>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</si>
  <si>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</si>
  <si>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</si>
  <si>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</si>
  <si>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</si>
  <si>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</si>
  <si>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</si>
  <si>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</si>
  <si>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</si>
  <si>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</si>
  <si>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</si>
  <si>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</si>
  <si>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</si>
  <si>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</si>
  <si>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</si>
  <si>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</si>
  <si>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</si>
  <si>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</si>
  <si>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</si>
  <si>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</si>
  <si>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</si>
  <si>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</si>
  <si>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</si>
  <si>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</si>
  <si>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</si>
  <si>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</si>
  <si>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</si>
  <si>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</si>
  <si>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</si>
  <si>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</si>
  <si>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</si>
  <si>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</si>
  <si>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</si>
  <si>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</si>
  <si>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</si>
  <si>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</si>
  <si>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</si>
  <si>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</si>
  <si>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</si>
  <si>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</si>
  <si>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</si>
  <si>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</si>
  <si>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</si>
  <si>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</si>
  <si>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</si>
  <si>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</si>
  <si>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</si>
  <si>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</si>
  <si>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</si>
  <si>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</si>
  <si>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</si>
  <si>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</si>
  <si>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</si>
  <si>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</si>
  <si>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</si>
  <si>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</si>
  <si>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</si>
  <si>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</si>
  <si>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</si>
  <si>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</si>
  <si>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</si>
  <si>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</si>
  <si>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</si>
  <si>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</si>
  <si>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</si>
  <si>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</si>
  <si>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</si>
  <si>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</si>
  <si>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</si>
  <si>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</si>
  <si>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</si>
  <si>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</si>
  <si>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</si>
  <si>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</si>
  <si>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</si>
  <si>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</si>
  <si>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</si>
  <si>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</si>
  <si>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</si>
  <si>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</si>
  <si>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</si>
  <si>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</si>
  <si>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</si>
  <si>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</si>
  <si>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</si>
  <si>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</si>
  <si>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</si>
  <si>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</si>
  <si>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</si>
  <si>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</si>
  <si>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</si>
  <si>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</si>
  <si>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</si>
  <si>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</si>
  <si>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</si>
  <si>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</si>
  <si>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</si>
  <si>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</si>
  <si>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</si>
  <si>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</si>
  <si>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</si>
  <si>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</si>
  <si>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</si>
  <si>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</si>
  <si>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</si>
  <si>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</si>
  <si>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</si>
  <si>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</si>
  <si>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</si>
  <si>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</si>
  <si>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</si>
  <si>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</si>
  <si>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</si>
  <si>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</si>
  <si>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</si>
  <si>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</si>
  <si>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</si>
  <si>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</si>
  <si>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</si>
  <si>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</si>
  <si>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</si>
  <si>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</si>
  <si>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</si>
  <si>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</si>
  <si>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</si>
  <si>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</si>
  <si>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</si>
  <si>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</si>
  <si>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</si>
  <si>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</si>
  <si>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</si>
  <si>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</si>
  <si>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</si>
  <si>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</si>
  <si>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</si>
  <si>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</si>
  <si>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</si>
  <si>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</si>
  <si>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</si>
  <si>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</si>
  <si>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</si>
  <si>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</si>
  <si>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</si>
  <si>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</si>
  <si>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</si>
  <si>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</si>
  <si>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</si>
  <si>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</si>
  <si>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</si>
  <si>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</si>
  <si>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</si>
  <si>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</si>
  <si>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</si>
  <si>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</si>
  <si>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</si>
  <si>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</si>
  <si>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</si>
  <si>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</si>
  <si>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</si>
  <si>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</si>
  <si>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</si>
  <si>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</si>
  <si>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</si>
  <si>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</si>
  <si>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</si>
  <si>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</si>
  <si>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</si>
  <si>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</si>
  <si>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</si>
  <si>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</si>
  <si>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</si>
  <si>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</si>
  <si>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</si>
  <si>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</si>
  <si>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</si>
  <si>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</si>
  <si>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</si>
  <si>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</si>
  <si>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</si>
  <si>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</si>
  <si>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</si>
  <si>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</si>
  <si>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</si>
  <si>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</si>
  <si>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</si>
  <si>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</si>
  <si>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</si>
  <si>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</si>
  <si>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</si>
  <si>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</si>
  <si>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</si>
  <si>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</si>
  <si>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</si>
  <si>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</si>
  <si>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</si>
  <si>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</si>
  <si>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</si>
  <si>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</si>
  <si>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</si>
  <si>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</si>
  <si>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</si>
  <si>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</si>
  <si>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</si>
  <si>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</si>
  <si>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</si>
  <si>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</si>
  <si>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</si>
  <si>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</si>
  <si>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</si>
  <si>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</si>
  <si>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</si>
  <si>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</si>
  <si>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</si>
  <si>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</si>
  <si>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</si>
  <si>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</si>
  <si>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</si>
  <si>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</si>
  <si>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</si>
  <si>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</si>
  <si>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</si>
  <si>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</si>
  <si>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</si>
  <si>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</si>
  <si>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</si>
  <si>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</si>
  <si>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</si>
  <si>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</si>
  <si>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</si>
  <si>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</si>
  <si>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</si>
  <si>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</si>
  <si>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</si>
  <si>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</si>
  <si>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</si>
  <si>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</si>
  <si>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</si>
  <si>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</si>
  <si>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</si>
  <si>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</si>
  <si>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</si>
  <si>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</si>
  <si>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</si>
  <si>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</si>
  <si>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</si>
  <si>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</si>
  <si>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</si>
  <si>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</si>
  <si>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</si>
  <si>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</si>
  <si>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</si>
  <si>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</si>
  <si>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</si>
  <si>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</si>
  <si>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</si>
  <si>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</si>
  <si>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</si>
  <si>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</si>
  <si>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</si>
  <si>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</si>
  <si>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</si>
  <si>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</si>
  <si>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</si>
  <si>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</si>
  <si>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</si>
  <si>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</si>
  <si>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</si>
  <si>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</si>
  <si>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</si>
  <si>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</si>
  <si>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</si>
  <si>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</si>
  <si>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</si>
  <si>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</si>
  <si>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</si>
  <si>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</si>
  <si>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</si>
  <si>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</si>
  <si>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</si>
  <si>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</si>
  <si>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</si>
  <si>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</si>
  <si>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</si>
  <si>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</si>
  <si>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</si>
  <si>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</si>
  <si>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</si>
  <si>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</si>
  <si>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</si>
  <si>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</si>
  <si>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</si>
  <si>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</si>
  <si>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</si>
  <si>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</si>
  <si>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</si>
  <si>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</si>
  <si>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</si>
  <si>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</si>
  <si>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</si>
  <si>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</si>
  <si>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</si>
  <si>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</si>
  <si>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</si>
  <si>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</si>
  <si>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</si>
  <si>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</si>
  <si>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</si>
  <si>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</si>
  <si>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</si>
  <si>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</si>
  <si>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</si>
  <si>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</si>
  <si>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</si>
  <si>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</si>
  <si>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</si>
  <si>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</si>
  <si>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</si>
  <si>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</si>
  <si>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</si>
  <si>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</si>
  <si>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</si>
  <si>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</si>
  <si>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</si>
  <si>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</si>
  <si>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</si>
  <si>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</si>
  <si>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</si>
  <si>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</si>
  <si>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</si>
  <si>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</si>
  <si>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</si>
  <si>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</si>
  <si>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</si>
  <si>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</si>
  <si>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</si>
  <si>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</si>
  <si>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</si>
  <si>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</si>
  <si>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</si>
  <si>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</si>
  <si>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</si>
  <si>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</si>
  <si>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</si>
  <si>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</si>
  <si>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</si>
  <si>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</si>
  <si>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</si>
  <si>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</si>
  <si>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</si>
  <si>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</si>
  <si>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</si>
  <si>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</si>
  <si>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</si>
  <si>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</si>
  <si>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</si>
  <si>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</si>
  <si>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</si>
  <si>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</si>
  <si>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</si>
  <si>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</si>
  <si>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</si>
  <si>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</si>
  <si>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</si>
  <si>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</si>
  <si>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</si>
  <si>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</si>
  <si>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</si>
  <si>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</si>
  <si>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</si>
  <si>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</si>
  <si>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</si>
  <si>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</si>
  <si>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</si>
  <si>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</si>
  <si>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</si>
  <si>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</si>
  <si>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</si>
  <si>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</si>
  <si>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</si>
  <si>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</si>
  <si>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</si>
  <si>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</si>
  <si>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</si>
  <si>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</si>
  <si>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</si>
  <si>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</si>
  <si>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</si>
  <si>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</si>
  <si>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</si>
  <si>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</si>
  <si>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</si>
  <si>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</si>
  <si>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</si>
  <si>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</si>
  <si>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</si>
  <si>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</si>
  <si>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</si>
  <si>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</si>
  <si>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</si>
  <si>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</si>
  <si>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</si>
  <si>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</si>
  <si>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</si>
  <si>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</si>
  <si>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</si>
  <si>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</si>
  <si>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</si>
  <si>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</si>
  <si>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</si>
  <si>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</si>
  <si>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</si>
  <si>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</si>
  <si>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</si>
  <si>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</si>
  <si>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</si>
  <si>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</si>
  <si>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</si>
  <si>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</si>
  <si>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</si>
  <si>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</si>
  <si>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</si>
  <si>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</si>
  <si>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</si>
  <si>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</si>
  <si>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</si>
  <si>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</si>
  <si>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</si>
  <si>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</si>
  <si>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</si>
  <si>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</si>
  <si>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</si>
  <si>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</si>
  <si>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</si>
  <si>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</si>
  <si>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</si>
  <si>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</si>
  <si>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</si>
  <si>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</si>
  <si>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</si>
  <si>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</si>
  <si>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</si>
  <si>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</si>
  <si>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</si>
  <si>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</si>
  <si>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</si>
  <si>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</si>
  <si>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</si>
  <si>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</si>
  <si>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</si>
  <si>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</si>
  <si>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</si>
  <si>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</si>
  <si>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</si>
  <si>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</si>
  <si>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</si>
  <si>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</si>
  <si>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</si>
  <si>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</si>
  <si>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</si>
  <si>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</si>
  <si>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</si>
  <si>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</si>
  <si>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</si>
  <si>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</si>
  <si>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</si>
  <si>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</si>
  <si>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</si>
  <si>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</si>
  <si>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</si>
  <si>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</si>
  <si>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</si>
  <si>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</si>
  <si>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</si>
  <si>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</si>
  <si>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</si>
  <si>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</si>
  <si>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</si>
  <si>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</si>
  <si>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</si>
  <si>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</si>
  <si>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</si>
  <si>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</si>
  <si>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</si>
  <si>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</si>
  <si>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</si>
  <si>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</si>
  <si>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</si>
  <si>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</si>
  <si>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</si>
  <si>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</si>
  <si>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</si>
  <si>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</si>
  <si>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</si>
  <si>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</si>
  <si>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</si>
  <si>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</si>
  <si>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</si>
  <si>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</si>
  <si>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</si>
  <si>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</si>
  <si>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</si>
  <si>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</si>
  <si>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</si>
  <si>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</si>
  <si>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</si>
  <si>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</si>
  <si>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</si>
  <si>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</si>
  <si>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</si>
  <si>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</si>
  <si>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</si>
  <si>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</si>
  <si>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</si>
  <si>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</si>
  <si>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</si>
  <si>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</si>
  <si>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</si>
  <si>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</si>
  <si>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</si>
  <si>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</si>
  <si>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</si>
  <si>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</si>
  <si>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</si>
  <si>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</si>
  <si>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</si>
  <si>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</si>
  <si>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</si>
  <si>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</si>
  <si>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</si>
  <si>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</si>
  <si>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</si>
  <si>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</si>
  <si>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</si>
  <si>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</si>
  <si>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</si>
  <si>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</si>
  <si>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</si>
  <si>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</si>
  <si>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</si>
  <si>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</si>
  <si>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</si>
  <si>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</si>
  <si>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</si>
  <si>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</si>
  <si>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</si>
  <si>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</si>
  <si>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</si>
  <si>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</si>
  <si>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</si>
  <si>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</si>
  <si>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</si>
  <si>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</si>
  <si>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</si>
  <si>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</si>
  <si>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</si>
  <si>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</si>
  <si>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</si>
  <si>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</si>
  <si>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</si>
  <si>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</si>
  <si>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</si>
  <si>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</si>
  <si>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</si>
  <si>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</si>
  <si>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</si>
  <si>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</si>
  <si>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</si>
  <si>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</si>
  <si>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</si>
  <si>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</si>
  <si>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</si>
  <si>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</si>
  <si>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</si>
  <si>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</si>
  <si>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</si>
  <si>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</si>
  <si>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</si>
  <si>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</si>
  <si>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</si>
  <si>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</si>
  <si>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</si>
  <si>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</si>
  <si>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</si>
  <si>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</si>
  <si>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</si>
  <si>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</si>
  <si>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</si>
  <si>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</si>
  <si>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</si>
  <si>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</si>
  <si>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</si>
  <si>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</si>
  <si>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</si>
  <si>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</si>
  <si>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</si>
  <si>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</si>
  <si>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</si>
  <si>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</si>
  <si>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</si>
  <si>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</si>
  <si>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</si>
  <si>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</si>
  <si>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</si>
  <si>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</si>
  <si>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</si>
  <si>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</si>
  <si>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</si>
  <si>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</si>
  <si>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</si>
  <si>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</si>
  <si>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</si>
  <si>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</si>
  <si>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</si>
  <si>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</si>
  <si>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</si>
  <si>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</si>
  <si>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</si>
  <si>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</si>
  <si>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</si>
  <si>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</si>
  <si>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</si>
  <si>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</si>
  <si>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</si>
  <si>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</si>
  <si>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</si>
  <si>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</si>
  <si>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</si>
  <si>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</si>
  <si>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</si>
  <si>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</si>
  <si>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</si>
  <si>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</si>
  <si>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</si>
  <si>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</si>
  <si>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</si>
  <si>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</si>
  <si>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</si>
  <si>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</si>
  <si>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</si>
  <si>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</si>
  <si>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</si>
  <si>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</si>
  <si>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</si>
  <si>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</si>
  <si>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</si>
  <si>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</si>
  <si>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</si>
  <si>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</si>
  <si>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</si>
  <si>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</si>
  <si>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</si>
  <si>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</si>
  <si>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</si>
  <si>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</si>
  <si>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</si>
  <si>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</si>
  <si>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</si>
  <si>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</si>
  <si>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</si>
  <si>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</si>
  <si>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</si>
  <si>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</si>
  <si>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</si>
  <si>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</si>
  <si>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</si>
  <si>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</si>
  <si>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</si>
  <si>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</si>
  <si>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</si>
  <si>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</si>
  <si>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</si>
  <si>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</si>
  <si>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</si>
  <si>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</si>
  <si>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</si>
  <si>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</si>
  <si>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</si>
  <si>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</si>
  <si>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</si>
  <si>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</si>
  <si>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</si>
  <si>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</si>
  <si>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</si>
  <si>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</si>
  <si>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</si>
  <si>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</si>
  <si>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</si>
  <si>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</si>
  <si>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</si>
  <si>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</si>
  <si>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</si>
  <si>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</si>
  <si>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</si>
  <si>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</si>
  <si>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</si>
  <si>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</si>
  <si>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</si>
  <si>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</si>
  <si>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</si>
  <si>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</si>
  <si>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</si>
  <si>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</si>
  <si>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</si>
  <si>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</si>
  <si>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</si>
  <si>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</si>
  <si>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</si>
  <si>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</si>
  <si>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</si>
  <si>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</si>
  <si>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</si>
  <si>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</si>
  <si>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</si>
  <si>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</si>
  <si>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</si>
  <si>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</si>
  <si>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</si>
  <si>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</si>
  <si>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</si>
  <si>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</si>
  <si>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</si>
  <si>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</si>
  <si>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</si>
  <si>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</si>
  <si>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</si>
  <si>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</si>
  <si>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</si>
  <si>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</si>
  <si>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</si>
  <si>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</si>
  <si>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</si>
  <si>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</si>
  <si>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</si>
  <si>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</si>
  <si>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</si>
  <si>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</si>
  <si>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</si>
  <si>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</si>
  <si>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</si>
  <si>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</si>
  <si>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</si>
  <si>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</si>
  <si>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</si>
  <si>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</si>
  <si>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</si>
  <si>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</si>
  <si>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</si>
  <si>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</si>
  <si>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</si>
  <si>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</si>
  <si>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</si>
  <si>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</si>
  <si>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</si>
  <si>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</si>
  <si>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</si>
  <si>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</si>
  <si>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</si>
  <si>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</si>
  <si>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</si>
  <si>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</si>
  <si>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</si>
  <si>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</si>
  <si>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</si>
  <si>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</si>
  <si>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</si>
  <si>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</si>
  <si>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</si>
  <si>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</si>
  <si>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</si>
  <si>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</si>
  <si>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</si>
  <si>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</si>
  <si>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</si>
  <si>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</si>
  <si>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</si>
  <si>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</si>
  <si>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</si>
  <si>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</si>
  <si>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</si>
  <si>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</si>
  <si>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</si>
  <si>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</si>
  <si>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</si>
  <si>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</si>
  <si>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</si>
  <si>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</si>
  <si>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</si>
  <si>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</si>
  <si>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</si>
  <si>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</si>
  <si>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</si>
  <si>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</si>
  <si>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</si>
  <si>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</si>
  <si>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</si>
  <si>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</si>
  <si>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</si>
  <si>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</si>
  <si>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</si>
  <si>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</si>
  <si>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</si>
  <si>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</si>
  <si>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</si>
  <si>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</si>
  <si>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</si>
  <si>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</si>
  <si>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</si>
  <si>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</si>
  <si>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</si>
  <si>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</si>
  <si>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</si>
  <si>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</si>
  <si>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</si>
  <si>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</si>
  <si>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</si>
  <si>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</si>
  <si>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</si>
  <si>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</si>
  <si>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</si>
  <si>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</si>
  <si>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</si>
  <si>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</si>
  <si>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</si>
  <si>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</si>
  <si>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</si>
  <si>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</si>
  <si>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</si>
  <si>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</si>
  <si>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</si>
  <si>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</si>
  <si>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</si>
  <si>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</si>
  <si>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</si>
  <si>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</si>
  <si>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</si>
  <si>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</si>
  <si>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</si>
  <si>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</si>
  <si>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</si>
  <si>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</si>
  <si>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</si>
  <si>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</si>
  <si>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</si>
  <si>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</si>
  <si>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</si>
  <si>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</si>
  <si>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</si>
  <si>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</si>
  <si>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</si>
  <si>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</si>
  <si>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</si>
  <si>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</si>
  <si>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</si>
  <si>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</si>
  <si>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</si>
  <si>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</si>
  <si>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</si>
  <si>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</si>
  <si>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</si>
  <si>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</si>
  <si>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</si>
  <si>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</si>
  <si>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</si>
  <si>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</si>
  <si>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</si>
  <si>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</si>
  <si>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</si>
  <si>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</si>
  <si>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</si>
  <si>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</si>
  <si>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</si>
  <si>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</si>
  <si>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</si>
  <si>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</si>
  <si>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</si>
  <si>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</si>
  <si>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</si>
  <si>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</si>
  <si>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</si>
  <si>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</si>
  <si>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</si>
  <si>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</si>
  <si>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</si>
  <si>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</si>
  <si>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</si>
  <si>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</si>
  <si>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</si>
  <si>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</si>
  <si>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</si>
  <si>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</si>
  <si>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</si>
  <si>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</si>
  <si>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</si>
  <si>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</si>
  <si>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</si>
  <si>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</si>
  <si>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</si>
  <si>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</si>
  <si>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</si>
  <si>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</si>
  <si>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</si>
  <si>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</si>
  <si>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</si>
  <si>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</si>
  <si>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</si>
  <si>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</si>
  <si>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</si>
  <si>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</si>
  <si>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</si>
  <si>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</si>
  <si>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</si>
  <si>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</si>
  <si>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</si>
  <si>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</si>
  <si>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</si>
  <si>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</si>
  <si>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</si>
  <si>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</si>
  <si>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</si>
  <si>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</si>
  <si>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</si>
  <si>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</si>
  <si>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</si>
  <si>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</si>
  <si>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</si>
  <si>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</si>
  <si>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</si>
  <si>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</si>
  <si>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</si>
  <si>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</si>
  <si>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</si>
  <si>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</si>
  <si>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</si>
  <si>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</si>
  <si>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</si>
  <si>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</si>
  <si>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</si>
  <si>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</si>
  <si>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</si>
  <si>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</si>
  <si>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</si>
  <si>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</si>
  <si>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</si>
  <si>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</si>
  <si>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</si>
  <si>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</si>
  <si>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</si>
  <si>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</si>
  <si>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</si>
  <si>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</si>
  <si>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</si>
  <si>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</si>
  <si>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</si>
  <si>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</si>
  <si>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</si>
  <si>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</si>
  <si>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</si>
  <si>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</si>
  <si>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</si>
  <si>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</si>
  <si>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</si>
  <si>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</si>
  <si>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</si>
  <si>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</si>
  <si>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</si>
  <si>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</si>
  <si>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</si>
  <si>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</si>
  <si>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</si>
  <si>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</si>
  <si>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</si>
  <si>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</si>
  <si>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</si>
  <si>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</si>
  <si>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</si>
  <si>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</si>
  <si>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</si>
  <si>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</si>
  <si>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</si>
  <si>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</si>
  <si>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</si>
  <si>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</si>
  <si>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</si>
  <si>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</si>
  <si>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</si>
  <si>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</si>
  <si>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</si>
  <si>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</si>
  <si>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</si>
  <si>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</si>
  <si>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</si>
  <si>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</si>
  <si>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</si>
  <si>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</si>
  <si>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</si>
  <si>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</si>
  <si>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</si>
  <si>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</si>
  <si>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</si>
  <si>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</si>
  <si>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</si>
  <si>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</si>
  <si>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</si>
  <si>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</si>
  <si>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</si>
  <si>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</si>
  <si>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</si>
  <si>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</si>
  <si>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</si>
  <si>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</si>
  <si>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</si>
  <si>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</si>
  <si>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</si>
  <si>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</si>
  <si>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</si>
  <si>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</si>
  <si>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</si>
  <si>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</si>
  <si>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</si>
  <si>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</si>
  <si>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</si>
  <si>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</si>
  <si>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</si>
  <si>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</si>
  <si>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</si>
  <si>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</si>
  <si>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</si>
  <si>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</si>
  <si>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</si>
  <si>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</si>
  <si>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</si>
  <si>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</si>
  <si>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</si>
  <si>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</si>
  <si>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</si>
  <si>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</si>
  <si>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</si>
  <si>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</si>
  <si>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</si>
  <si>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</si>
  <si>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</si>
  <si>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</si>
  <si>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</si>
  <si>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</si>
  <si>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</si>
  <si>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</si>
  <si>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</si>
  <si>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</si>
  <si>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</si>
  <si>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</si>
  <si>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</si>
  <si>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</si>
  <si>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</si>
  <si>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</si>
  <si>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</si>
  <si>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</si>
  <si>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</si>
  <si>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</si>
  <si>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</si>
  <si>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</si>
  <si>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</si>
  <si>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</si>
  <si>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</si>
  <si>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</si>
  <si>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</si>
  <si>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</si>
  <si>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</si>
  <si>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</si>
  <si>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</si>
  <si>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</si>
  <si>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</si>
  <si>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</si>
  <si>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</si>
  <si>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</si>
  <si>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</si>
  <si>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</si>
  <si>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</si>
  <si>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</si>
  <si>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</si>
  <si>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</si>
  <si>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</si>
  <si>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</si>
  <si>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</si>
  <si>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</si>
  <si>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</si>
  <si>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</si>
  <si>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</si>
  <si>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</si>
  <si>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</si>
  <si>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</si>
  <si>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</si>
  <si>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</si>
  <si>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</si>
  <si>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</si>
  <si>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</si>
  <si>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</si>
  <si>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</si>
  <si>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</si>
  <si>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</si>
  <si>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</si>
  <si>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</si>
  <si>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</si>
  <si>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</si>
  <si>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</si>
  <si>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</si>
  <si>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</si>
  <si>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</si>
  <si>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</si>
  <si>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</si>
  <si>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</si>
  <si>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</si>
  <si>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</si>
  <si>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</si>
  <si>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</si>
  <si>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</si>
  <si>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</si>
  <si>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</si>
  <si>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</si>
  <si>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</si>
  <si>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</si>
  <si>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</si>
  <si>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</si>
  <si>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</si>
  <si>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</si>
  <si>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</si>
  <si>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</si>
  <si>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</si>
  <si>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</si>
  <si>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</si>
  <si>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</si>
  <si>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</si>
  <si>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</si>
  <si>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</si>
  <si>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</si>
  <si>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</si>
  <si>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</si>
  <si>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</si>
  <si>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</si>
  <si>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</si>
  <si>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</si>
  <si>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</si>
  <si>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</si>
  <si>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</si>
  <si>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</si>
  <si>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</si>
  <si>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</si>
  <si>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</si>
  <si>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</si>
  <si>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</si>
  <si>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</si>
  <si>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</si>
  <si>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</si>
  <si>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</si>
  <si>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</si>
  <si>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</si>
  <si>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</si>
  <si>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</si>
  <si>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</si>
  <si>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</si>
  <si>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</si>
  <si>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</si>
  <si>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</si>
  <si>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</si>
  <si>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</si>
  <si>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</si>
  <si>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</si>
  <si>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</si>
  <si>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</si>
  <si>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</si>
  <si>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</si>
  <si>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</si>
  <si>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</si>
  <si>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</si>
  <si>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</si>
  <si>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</si>
  <si>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</si>
  <si>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</si>
  <si>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</si>
  <si>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</si>
  <si>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</si>
  <si>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</si>
  <si>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</si>
  <si>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</si>
  <si>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</si>
  <si>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</si>
  <si>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</si>
  <si>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</si>
  <si>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</si>
  <si>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</si>
  <si>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</si>
  <si>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</si>
  <si>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</si>
  <si>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</si>
  <si>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</si>
  <si>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</si>
  <si>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</si>
  <si>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</si>
  <si>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</si>
  <si>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</si>
  <si>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</si>
  <si>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</si>
  <si>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</si>
  <si>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</si>
  <si>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</si>
  <si>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</si>
  <si>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</si>
  <si>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</si>
  <si>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</si>
  <si>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</si>
  <si>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</si>
  <si>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</si>
  <si>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</si>
  <si>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</si>
  <si>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</si>
  <si>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</si>
  <si>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</si>
  <si>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</si>
  <si>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</si>
  <si>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</si>
  <si>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</si>
  <si>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</si>
  <si>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</si>
  <si>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</si>
  <si>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</si>
  <si>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</si>
  <si>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</si>
  <si>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</si>
  <si>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</si>
  <si>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</si>
  <si>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</si>
  <si>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</si>
  <si>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</si>
  <si>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</si>
  <si>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</si>
  <si>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</si>
  <si>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</si>
  <si>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</si>
  <si>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</si>
  <si>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</si>
  <si>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</si>
  <si>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</si>
  <si>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</si>
  <si>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</si>
  <si>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</si>
  <si>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</si>
  <si>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</si>
  <si>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</si>
  <si>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</si>
  <si>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</si>
  <si>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</si>
  <si>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</si>
  <si>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</si>
  <si>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</si>
  <si>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</si>
  <si>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</si>
  <si>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</si>
  <si>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</si>
  <si>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</si>
  <si>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</si>
  <si>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</si>
  <si>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</si>
  <si>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</si>
  <si>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</si>
  <si>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</si>
  <si>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</si>
  <si>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</si>
  <si>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</si>
  <si>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</si>
  <si>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</si>
  <si>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</si>
  <si>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</si>
  <si>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</si>
  <si>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</si>
  <si>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</si>
  <si>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</si>
  <si>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</si>
  <si>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</si>
  <si>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</si>
  <si>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</si>
  <si>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</si>
  <si>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</si>
  <si>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</si>
  <si>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</si>
  <si>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</si>
  <si>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</si>
  <si>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</si>
  <si>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</si>
  <si>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</si>
  <si>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</si>
  <si>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</si>
  <si>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</si>
  <si>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</si>
  <si>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</si>
  <si>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</si>
  <si>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</si>
  <si>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</si>
  <si>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</si>
  <si>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</si>
  <si>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</si>
  <si>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</si>
  <si>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</si>
  <si>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</si>
  <si>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</si>
  <si>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</si>
  <si>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</si>
  <si>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</si>
  <si>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</si>
  <si>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</si>
  <si>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</si>
  <si>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</si>
  <si>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</si>
  <si>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</si>
  <si>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</si>
  <si>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</si>
  <si>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</si>
  <si>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</si>
  <si>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</si>
  <si>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</si>
  <si>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</si>
  <si>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</si>
  <si>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</si>
  <si>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</si>
  <si>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</si>
  <si>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</si>
  <si>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</si>
  <si>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</si>
  <si>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</si>
  <si>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</si>
  <si>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</si>
  <si>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</si>
  <si>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</si>
  <si>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</si>
  <si>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</si>
  <si>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</si>
  <si>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</si>
  <si>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</si>
  <si>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</si>
  <si>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</si>
  <si>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</si>
  <si>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</si>
  <si>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</si>
  <si>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</si>
  <si>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</si>
  <si>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</si>
  <si>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</si>
  <si>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</si>
  <si>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</si>
  <si>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</si>
  <si>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</si>
  <si>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</si>
  <si>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</si>
  <si>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</si>
  <si>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</si>
  <si>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</si>
  <si>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</si>
  <si>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</si>
  <si>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</si>
  <si>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</si>
  <si>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</si>
  <si>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</si>
  <si>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</si>
  <si>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</si>
  <si>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</si>
  <si>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</si>
  <si>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</si>
  <si>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</si>
  <si>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</si>
  <si>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</si>
  <si>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</si>
  <si>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</si>
  <si>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</si>
  <si>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</si>
  <si>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</si>
  <si>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</si>
  <si>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</si>
  <si>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</si>
  <si>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</si>
  <si>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</si>
  <si>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</si>
  <si>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</si>
  <si>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</si>
  <si>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</si>
  <si>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</si>
  <si>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</si>
  <si>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</si>
  <si>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</si>
  <si>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</si>
  <si>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</si>
  <si>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</si>
  <si>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</si>
  <si>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</si>
  <si>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</si>
  <si>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</si>
  <si>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</si>
  <si>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</si>
  <si>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</si>
  <si>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</si>
  <si>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</si>
  <si>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</si>
  <si>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</si>
  <si>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</si>
  <si>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</si>
  <si>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</si>
  <si>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</si>
  <si>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</si>
  <si>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</si>
  <si>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</si>
  <si>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</si>
  <si>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</si>
  <si>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</si>
  <si>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</si>
  <si>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</si>
  <si>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</si>
  <si>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</si>
  <si>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</si>
  <si>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</si>
  <si>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</si>
  <si>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</si>
  <si>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</si>
  <si>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</si>
  <si>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</si>
  <si>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</si>
  <si>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</si>
  <si>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</si>
  <si>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</si>
  <si>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</si>
  <si>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</si>
  <si>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</si>
  <si>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</si>
  <si>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</si>
  <si>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</si>
  <si>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</si>
  <si>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</si>
  <si>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</si>
  <si>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</si>
  <si>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</si>
  <si>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</si>
  <si>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</si>
  <si>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</si>
  <si>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</si>
  <si>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</si>
  <si>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</si>
  <si>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</si>
  <si>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</si>
  <si>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</si>
  <si>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</si>
  <si>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</si>
  <si>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</si>
  <si>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</si>
  <si>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</si>
  <si>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</si>
  <si>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</si>
  <si>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</si>
  <si>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</si>
  <si>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</si>
  <si>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</si>
  <si>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</si>
  <si>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</si>
  <si>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</si>
  <si>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</si>
  <si>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</si>
  <si>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</si>
  <si>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</si>
  <si>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</si>
  <si>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</si>
  <si>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</si>
  <si>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</si>
  <si>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</si>
  <si>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</si>
  <si>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</si>
  <si>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</si>
  <si>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</si>
  <si>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</si>
  <si>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</si>
  <si>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</si>
  <si>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</si>
  <si>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</si>
  <si>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</si>
  <si>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</si>
  <si>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</si>
  <si>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</si>
  <si>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</si>
  <si>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</si>
  <si>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</si>
  <si>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</si>
  <si>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</si>
  <si>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</si>
  <si>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</si>
  <si>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</si>
  <si>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</si>
  <si>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</si>
  <si>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</si>
  <si>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</si>
  <si>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</si>
  <si>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</si>
  <si>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</si>
  <si>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</si>
  <si>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</si>
  <si>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</si>
  <si>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</si>
  <si>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</si>
  <si>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</si>
  <si>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</si>
  <si>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</si>
  <si>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</si>
  <si>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</si>
  <si>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</si>
  <si>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</si>
  <si>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</si>
  <si>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</si>
  <si>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</si>
  <si>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</si>
  <si>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</si>
  <si>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</si>
  <si>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</si>
  <si>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</si>
  <si>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</si>
  <si>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</si>
  <si>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</si>
  <si>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</si>
  <si>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</si>
  <si>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</si>
  <si>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</si>
  <si>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</si>
  <si>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</si>
  <si>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</si>
  <si>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</si>
  <si>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</si>
  <si>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</si>
  <si>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</si>
  <si>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</si>
  <si>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</si>
  <si>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</si>
  <si>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</si>
  <si>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</si>
  <si>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</si>
  <si>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</si>
  <si>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</si>
  <si>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</si>
  <si>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</si>
  <si>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</si>
  <si>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</si>
  <si>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</si>
  <si>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</si>
  <si>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</si>
  <si>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</si>
  <si>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</si>
  <si>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</si>
  <si>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</si>
  <si>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</si>
  <si>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</si>
  <si>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</si>
  <si>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</si>
  <si>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</si>
  <si>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</si>
  <si>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</si>
  <si>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</si>
  <si>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</si>
  <si>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</si>
  <si>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</si>
  <si>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</si>
  <si>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</si>
  <si>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</si>
  <si>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</si>
  <si>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</si>
  <si>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</si>
  <si>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</si>
  <si>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</si>
  <si>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</si>
  <si>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</si>
  <si>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</si>
  <si>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</si>
  <si>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</si>
  <si>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</si>
  <si>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</si>
  <si>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</si>
  <si>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</si>
  <si>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</si>
  <si>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</si>
  <si>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</si>
  <si>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</si>
  <si>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</si>
  <si>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</si>
  <si>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</si>
  <si>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</si>
  <si>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</si>
  <si>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</si>
  <si>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</si>
  <si>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</si>
  <si>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</si>
  <si>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</si>
  <si>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</si>
  <si>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</si>
  <si>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</si>
  <si>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</si>
  <si>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</si>
  <si>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</si>
  <si>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</si>
  <si>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</si>
  <si>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</si>
  <si>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</si>
  <si>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</si>
  <si>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</si>
  <si>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</si>
  <si>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</si>
  <si>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</si>
  <si>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</si>
  <si>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</si>
  <si>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</si>
  <si>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</si>
  <si>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</si>
  <si>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</si>
  <si>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</si>
  <si>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</si>
  <si>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</si>
  <si>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</si>
  <si>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</si>
  <si>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</si>
  <si>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</si>
  <si>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</si>
  <si>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</si>
  <si>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</si>
  <si>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</si>
  <si>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</si>
  <si>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</si>
  <si>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</si>
  <si>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</si>
  <si>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</si>
  <si>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</si>
  <si>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</si>
  <si>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</si>
  <si>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</si>
  <si>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</si>
  <si>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</si>
  <si>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</si>
  <si>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</si>
  <si>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</si>
  <si>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</si>
  <si>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</si>
  <si>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</si>
  <si>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</si>
  <si>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</si>
  <si>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</si>
  <si>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</si>
  <si>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</si>
  <si>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</si>
  <si>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</si>
  <si>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</si>
  <si>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</si>
  <si>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</si>
  <si>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</si>
  <si>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</si>
  <si>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</si>
  <si>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</si>
  <si>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</si>
  <si>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</si>
  <si>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</si>
  <si>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</si>
  <si>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</si>
  <si>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</si>
  <si>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</si>
  <si>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</si>
  <si>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</si>
  <si>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</si>
  <si>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</si>
  <si>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</si>
  <si>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</si>
  <si>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</si>
  <si>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</si>
  <si>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</si>
  <si>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</si>
  <si>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</si>
  <si>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</si>
  <si>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</si>
  <si>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</si>
  <si>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</si>
  <si>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</si>
  <si>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</si>
  <si>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</si>
  <si>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</si>
  <si>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</si>
  <si>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</si>
  <si>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</si>
  <si>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</si>
  <si>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</si>
  <si>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</si>
  <si>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</si>
  <si>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</si>
  <si>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</si>
  <si>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</si>
  <si>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</si>
  <si>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</si>
  <si>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</si>
  <si>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</si>
  <si>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</si>
  <si>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</si>
  <si>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</si>
  <si>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</si>
  <si>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</si>
  <si>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</si>
  <si>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</si>
  <si>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</si>
  <si>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</si>
  <si>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</si>
  <si>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</si>
  <si>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</si>
  <si>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</si>
  <si>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</si>
  <si>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</si>
  <si>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</si>
  <si>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</si>
  <si>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</si>
  <si>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</si>
  <si>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</si>
  <si>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</si>
  <si>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</si>
  <si>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</si>
  <si>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</si>
  <si>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</si>
  <si>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</si>
  <si>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</si>
  <si>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</si>
  <si>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</si>
  <si>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</si>
  <si>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</si>
  <si>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</si>
  <si>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</si>
  <si>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</si>
  <si>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</si>
  <si>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</si>
  <si>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</si>
  <si>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</si>
  <si>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</si>
  <si>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</si>
  <si>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</si>
  <si>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</si>
  <si>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</si>
  <si>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</si>
  <si>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</si>
  <si>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</si>
  <si>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</si>
  <si>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</si>
  <si>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</si>
  <si>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</si>
  <si>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</si>
  <si>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</si>
  <si>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</si>
  <si>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</si>
  <si>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</si>
  <si>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</si>
  <si>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</si>
  <si>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</si>
  <si>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</si>
  <si>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</si>
  <si>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</si>
  <si>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</si>
  <si>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</si>
  <si>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</si>
  <si>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</si>
  <si>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</si>
  <si>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</si>
  <si>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</si>
  <si>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</si>
  <si>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</si>
  <si>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</si>
  <si>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</si>
  <si>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</si>
  <si>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</si>
  <si>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</si>
  <si>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</si>
  <si>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</si>
  <si>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</si>
  <si>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</si>
  <si>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</si>
  <si>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</si>
  <si>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</si>
  <si>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</si>
  <si>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</si>
  <si>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</si>
  <si>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</si>
  <si>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</si>
  <si>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</si>
  <si>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</si>
  <si>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</si>
  <si>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</si>
  <si>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</si>
  <si>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</si>
  <si>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</si>
  <si>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</si>
  <si>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</si>
  <si>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</si>
  <si>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</si>
  <si>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</si>
  <si>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</si>
  <si>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</si>
  <si>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</si>
  <si>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</si>
  <si>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</si>
  <si>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</si>
  <si>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</si>
  <si>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</si>
  <si>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</si>
  <si>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</si>
  <si>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</si>
  <si>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</si>
  <si>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</si>
  <si>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</si>
  <si>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</si>
  <si>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</si>
  <si>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</si>
  <si>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</si>
  <si>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</si>
  <si>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</si>
  <si>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</si>
  <si>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</si>
  <si>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</si>
  <si>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</si>
  <si>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</si>
  <si>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</si>
  <si>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</si>
  <si>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</si>
  <si>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</si>
  <si>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</si>
  <si>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</si>
  <si>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</si>
  <si>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</si>
  <si>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</si>
  <si>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</si>
  <si>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</si>
  <si>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</si>
  <si>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</si>
  <si>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</si>
  <si>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</si>
  <si>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</si>
  <si>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</si>
  <si>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</si>
  <si>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</si>
  <si>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</si>
  <si>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</si>
  <si>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</si>
  <si>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</si>
  <si>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</si>
  <si>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</si>
  <si>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</si>
  <si>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</si>
  <si>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</si>
  <si>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</si>
  <si>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</si>
  <si>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</si>
  <si>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</si>
  <si>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</si>
  <si>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</si>
  <si>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</si>
  <si>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</si>
  <si>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</si>
  <si>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</si>
  <si>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</si>
  <si>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</si>
  <si>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</si>
  <si>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</si>
  <si>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</si>
  <si>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</si>
  <si>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</si>
  <si>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</si>
  <si>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</si>
  <si>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</si>
  <si>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</si>
  <si>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</si>
  <si>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</si>
  <si>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</si>
  <si>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</si>
  <si>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</si>
  <si>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</si>
  <si>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</si>
  <si>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</si>
  <si>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</si>
  <si>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</si>
  <si>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</si>
  <si>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</si>
  <si>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</si>
  <si>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</si>
  <si>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</si>
  <si>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</si>
  <si>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</si>
  <si>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</si>
  <si>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</si>
  <si>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</si>
  <si>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</si>
  <si>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</si>
  <si>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</si>
  <si>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</si>
  <si>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</si>
  <si>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</si>
  <si>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</si>
  <si>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</si>
  <si>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</si>
  <si>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</si>
  <si>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</si>
  <si>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</si>
  <si>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</si>
  <si>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</si>
  <si>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</si>
  <si>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</si>
  <si>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</si>
  <si>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</si>
  <si>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</si>
  <si>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</si>
  <si>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</si>
  <si>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</si>
  <si>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</si>
  <si>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</si>
  <si>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</si>
  <si>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</si>
  <si>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</si>
  <si>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</si>
  <si>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</si>
  <si>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</si>
  <si>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</si>
  <si>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</si>
  <si>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</si>
  <si>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</si>
  <si>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</si>
  <si>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</si>
  <si>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</si>
  <si>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</si>
  <si>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</si>
  <si>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</si>
  <si>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</si>
  <si>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</si>
  <si>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</si>
  <si>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</si>
  <si>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</si>
  <si>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</si>
  <si>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</si>
  <si>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</si>
  <si>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</si>
  <si>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</si>
  <si>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</si>
  <si>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</si>
  <si>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</si>
  <si>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</si>
  <si>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</si>
  <si>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</si>
  <si>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</si>
  <si>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</si>
  <si>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</si>
  <si>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</si>
  <si>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</si>
  <si>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</si>
  <si>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</si>
  <si>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</si>
  <si>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</si>
  <si>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</si>
  <si>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</si>
  <si>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</si>
  <si>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</si>
  <si>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</si>
  <si>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</si>
  <si>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</si>
  <si>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</si>
  <si>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</si>
  <si>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</si>
  <si>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</si>
  <si>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</si>
  <si>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</si>
  <si>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</si>
  <si>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</si>
  <si>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</si>
  <si>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</si>
  <si>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</si>
  <si>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</si>
  <si>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</si>
  <si>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</si>
  <si>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</si>
  <si>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</si>
  <si>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</si>
  <si>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</si>
  <si>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</si>
  <si>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</si>
  <si>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</si>
  <si>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</si>
  <si>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</si>
  <si>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</si>
  <si>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</si>
  <si>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</si>
  <si>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</si>
  <si>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</si>
  <si>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</si>
  <si>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</si>
  <si>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</si>
  <si>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</si>
  <si>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</si>
  <si>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</si>
  <si>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</si>
  <si>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</si>
  <si>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</si>
  <si>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</si>
  <si>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</si>
  <si>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</si>
  <si>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</si>
  <si>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</si>
  <si>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</si>
  <si>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</si>
  <si>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</si>
  <si>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</si>
  <si>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</si>
  <si>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</si>
  <si>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</si>
  <si>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</si>
  <si>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</si>
  <si>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</si>
  <si>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</si>
  <si>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</si>
  <si>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</si>
  <si>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</si>
  <si>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</si>
  <si>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</si>
  <si>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</si>
  <si>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</si>
  <si>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</si>
  <si>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</si>
  <si>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</si>
  <si>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</si>
  <si>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</si>
  <si>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</si>
  <si>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</si>
  <si>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</si>
  <si>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</si>
  <si>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</si>
  <si>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</si>
  <si>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</si>
  <si>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</si>
  <si>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</si>
  <si>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</si>
  <si>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</si>
  <si>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</si>
  <si>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</si>
  <si>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</si>
  <si>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</si>
  <si>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</si>
  <si>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</si>
  <si>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</si>
  <si>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</si>
  <si>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</si>
  <si>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</si>
  <si>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</si>
  <si>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</si>
  <si>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</si>
  <si>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</si>
  <si>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</si>
  <si>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</si>
  <si>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</si>
  <si>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</si>
  <si>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</si>
  <si>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</si>
  <si>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</si>
  <si>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</si>
  <si>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</si>
  <si>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</si>
  <si>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</si>
  <si>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</si>
  <si>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</si>
  <si>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</si>
  <si>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</si>
  <si>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</si>
  <si>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</si>
  <si>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</si>
  <si>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</si>
  <si>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</si>
  <si>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</si>
  <si>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</si>
  <si>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</si>
  <si>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</si>
  <si>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</si>
  <si>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</si>
  <si>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</si>
  <si>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</si>
  <si>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</si>
  <si>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</si>
  <si>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</si>
  <si>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</si>
  <si>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</si>
  <si>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</si>
  <si>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</si>
  <si>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</si>
  <si>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</si>
  <si>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</si>
  <si>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</si>
  <si>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</si>
  <si>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</si>
  <si>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</si>
  <si>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</si>
  <si>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</si>
  <si>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</si>
  <si>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</si>
  <si>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</si>
  <si>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</si>
  <si>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</si>
  <si>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</si>
  <si>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</si>
  <si>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</si>
  <si>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</si>
  <si>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</si>
  <si>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</si>
  <si>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</si>
  <si>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</si>
  <si>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</si>
  <si>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</si>
  <si>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</si>
  <si>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</si>
  <si>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</si>
  <si>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</si>
  <si>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</si>
  <si>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</si>
  <si>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</si>
  <si>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</si>
  <si>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</si>
  <si>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</si>
  <si>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</si>
  <si>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</si>
  <si>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</si>
  <si>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</si>
  <si>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</si>
  <si>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</si>
  <si>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</si>
  <si>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</si>
  <si>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</si>
  <si>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</si>
  <si>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</si>
  <si>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</si>
  <si>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</si>
  <si>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</si>
  <si>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</si>
  <si>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</si>
  <si>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</si>
  <si>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</si>
  <si>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</si>
  <si>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</si>
  <si>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</si>
  <si>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</si>
  <si>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</si>
  <si>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</si>
  <si>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</si>
  <si>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</si>
  <si>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</si>
  <si>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</si>
  <si>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</si>
  <si>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</si>
  <si>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</si>
  <si>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</si>
  <si>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</si>
  <si>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</si>
  <si>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</si>
  <si>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</si>
  <si>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</si>
  <si>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</si>
  <si>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</si>
  <si>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</si>
  <si>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</si>
  <si>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</si>
  <si>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</si>
  <si>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</si>
  <si>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</si>
  <si>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</si>
  <si>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</si>
  <si>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</si>
  <si>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</si>
  <si>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</si>
  <si>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</si>
  <si>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</si>
  <si>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</si>
  <si>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</si>
  <si>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</si>
  <si>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</si>
  <si>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</si>
  <si>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</si>
  <si>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</si>
  <si>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</si>
  <si>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</si>
  <si>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</si>
  <si>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</si>
  <si>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</si>
  <si>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</si>
  <si>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</si>
  <si>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</si>
  <si>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</si>
  <si>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</si>
  <si>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</si>
  <si>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</si>
  <si>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</si>
  <si>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</si>
  <si>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</si>
  <si>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</si>
  <si>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</si>
  <si>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</si>
  <si>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</si>
  <si>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</si>
  <si>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</si>
  <si>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</si>
  <si>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</si>
  <si>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</si>
  <si>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</si>
  <si>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</si>
  <si>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</si>
  <si>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</si>
  <si>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</si>
  <si>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</si>
  <si>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</si>
  <si>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</si>
  <si>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</si>
  <si>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</si>
  <si>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</si>
  <si>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</si>
  <si>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</si>
  <si>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</si>
  <si>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</si>
  <si>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</si>
  <si>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</si>
  <si>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</si>
  <si>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</si>
  <si>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</si>
  <si>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</si>
  <si>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</si>
  <si>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</si>
  <si>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</si>
  <si>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</si>
  <si>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</si>
  <si>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</si>
  <si>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</si>
  <si>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</si>
  <si>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</si>
  <si>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</si>
  <si>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</si>
  <si>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</si>
  <si>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</si>
  <si>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</si>
  <si>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</si>
  <si>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</si>
  <si>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</si>
  <si>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</si>
  <si>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</si>
  <si>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</si>
  <si>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</si>
  <si>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</si>
  <si>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</si>
  <si>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</si>
  <si>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</si>
  <si>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</si>
  <si>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</si>
  <si>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</si>
  <si>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</si>
  <si>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</si>
  <si>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</si>
  <si>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</si>
  <si>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</si>
  <si>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</si>
  <si>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</si>
  <si>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</si>
  <si>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</si>
  <si>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</si>
  <si>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</si>
  <si>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</si>
  <si>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</si>
  <si>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</si>
  <si>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</si>
  <si>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</si>
  <si>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</si>
  <si>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</si>
  <si>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</si>
  <si>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</si>
  <si>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</si>
  <si>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</si>
  <si>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</si>
  <si>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</si>
  <si>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</si>
  <si>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</si>
  <si>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</si>
  <si>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</si>
  <si>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</si>
  <si>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</si>
  <si>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</si>
  <si>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</si>
  <si>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</si>
  <si>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</si>
  <si>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</si>
  <si>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</si>
  <si>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</si>
  <si>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</si>
  <si>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</si>
  <si>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</si>
  <si>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</si>
  <si>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</si>
  <si>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</si>
  <si>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</si>
  <si>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</si>
  <si>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</si>
  <si>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</si>
  <si>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</si>
  <si>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</si>
  <si>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</si>
  <si>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</si>
  <si>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</si>
  <si>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</si>
  <si>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</si>
  <si>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</si>
  <si>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</si>
  <si>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</si>
  <si>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</si>
  <si>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</si>
  <si>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</si>
  <si>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</si>
  <si>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</si>
  <si>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</si>
  <si>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</si>
  <si>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</si>
  <si>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</si>
  <si>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</si>
  <si>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</si>
  <si>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</si>
  <si>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</si>
  <si>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</si>
  <si>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</si>
  <si>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</si>
  <si>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</si>
  <si>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</si>
  <si>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</si>
  <si>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</si>
  <si>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</si>
  <si>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</si>
  <si>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</si>
  <si>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</si>
  <si>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</si>
  <si>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</si>
  <si>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</si>
  <si>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</si>
  <si>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</si>
  <si>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</si>
  <si>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</si>
  <si>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</si>
  <si>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</si>
  <si>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</si>
  <si>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</si>
  <si>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</si>
  <si>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</si>
  <si>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</si>
  <si>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</si>
  <si>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</si>
  <si>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</si>
  <si>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</si>
  <si>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</si>
  <si>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</si>
  <si>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</si>
  <si>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</si>
  <si>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</si>
  <si>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</si>
  <si>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</si>
  <si>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</si>
  <si>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</si>
  <si>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</si>
  <si>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</si>
  <si>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</si>
  <si>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</si>
  <si>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</si>
  <si>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</si>
  <si>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</si>
  <si>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</si>
  <si>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</si>
  <si>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</si>
  <si>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</si>
  <si>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</si>
  <si>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</si>
  <si>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</si>
  <si>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</si>
  <si>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</si>
  <si>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</si>
  <si>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</si>
  <si>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</si>
  <si>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</si>
  <si>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</si>
  <si>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</si>
  <si>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</si>
  <si>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</si>
  <si>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</si>
  <si>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</si>
  <si>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</si>
  <si>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</si>
  <si>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</si>
  <si>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</si>
  <si>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</si>
  <si>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</si>
  <si>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</si>
  <si>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</si>
  <si>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</si>
  <si>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</si>
  <si>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</si>
  <si>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</si>
  <si>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</si>
  <si>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</si>
  <si>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</si>
  <si>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</si>
  <si>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</si>
  <si>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</si>
  <si>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</si>
  <si>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</si>
  <si>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</si>
  <si>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</si>
  <si>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</si>
  <si>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</si>
  <si>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</si>
  <si>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</si>
  <si>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</si>
  <si>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</si>
  <si>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</si>
  <si>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</si>
  <si>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</si>
  <si>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</si>
  <si>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</si>
  <si>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</si>
  <si>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</si>
  <si>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</si>
  <si>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</si>
  <si>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</si>
  <si>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</si>
  <si>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</si>
  <si>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</si>
  <si>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</si>
  <si>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</si>
  <si>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</si>
  <si>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</si>
  <si>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</si>
  <si>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</si>
  <si>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</si>
  <si>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</si>
  <si>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</si>
  <si>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</si>
  <si>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</si>
  <si>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</si>
  <si>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</si>
  <si>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</si>
  <si>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</si>
  <si>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</si>
  <si>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</si>
  <si>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</si>
  <si>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</si>
  <si>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</si>
  <si>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</si>
  <si>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</si>
  <si>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</si>
  <si>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</si>
  <si>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</si>
  <si>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</si>
  <si>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</si>
  <si>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</si>
  <si>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</si>
  <si>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</si>
  <si>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</si>
  <si>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</si>
  <si>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</si>
  <si>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</si>
  <si>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</si>
  <si>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</si>
  <si>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</si>
  <si>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</si>
  <si>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</si>
  <si>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</si>
  <si>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</si>
  <si>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</si>
  <si>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</si>
  <si>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</si>
  <si>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</si>
  <si>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</si>
  <si>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</si>
  <si>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</si>
  <si>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</si>
  <si>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</si>
  <si>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</si>
  <si>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</si>
  <si>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</si>
  <si>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</si>
  <si>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</si>
  <si>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</si>
  <si>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</si>
  <si>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</si>
  <si>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</si>
  <si>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</si>
  <si>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</si>
  <si>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</si>
  <si>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</si>
  <si>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</si>
  <si>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</si>
  <si>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</si>
  <si>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</si>
  <si>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</si>
  <si>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</si>
  <si>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</si>
  <si>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</si>
  <si>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</si>
  <si>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</si>
  <si>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</si>
  <si>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</si>
  <si>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</si>
  <si>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</si>
  <si>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</si>
  <si>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</si>
  <si>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</si>
  <si>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</si>
  <si>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</si>
  <si>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</si>
  <si>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</si>
  <si>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</si>
  <si>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</si>
  <si>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</si>
  <si>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</si>
  <si>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</si>
  <si>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</si>
  <si>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</si>
  <si>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</si>
  <si>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</si>
  <si>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</si>
  <si>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</si>
  <si>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</si>
  <si>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</si>
  <si>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</si>
  <si>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</si>
  <si>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</si>
  <si>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</si>
  <si>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</si>
  <si>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</si>
  <si>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</si>
  <si>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</si>
  <si>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</si>
  <si>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</si>
  <si>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</si>
  <si>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</si>
  <si>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</si>
  <si>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</si>
  <si>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</si>
  <si>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</si>
  <si>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</si>
  <si>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</si>
  <si>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</si>
  <si>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</si>
  <si>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</si>
  <si>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</si>
  <si>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</si>
  <si>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</si>
  <si>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</si>
  <si>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</si>
  <si>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</si>
  <si>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</si>
  <si>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</si>
  <si>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</si>
  <si>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</si>
  <si>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</si>
  <si>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</si>
  <si>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</si>
  <si>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</si>
  <si>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</si>
  <si>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</si>
  <si>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</si>
  <si>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</si>
  <si>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</si>
  <si>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</si>
  <si>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</si>
  <si>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</si>
  <si>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</si>
  <si>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</si>
  <si>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</si>
  <si>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</si>
  <si>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</si>
  <si>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</si>
  <si>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</si>
  <si>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</si>
  <si>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</si>
  <si>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</si>
  <si>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</si>
  <si>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</si>
  <si>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</si>
  <si>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</si>
  <si>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</si>
  <si>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</si>
  <si>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</si>
  <si>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</si>
  <si>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</si>
  <si>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</si>
  <si>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</si>
  <si>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</si>
  <si>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</si>
  <si>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</si>
  <si>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</si>
  <si>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</si>
  <si>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</si>
  <si>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</si>
  <si>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</si>
  <si>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</si>
  <si>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</si>
  <si>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</si>
  <si>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</si>
  <si>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</si>
  <si>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</si>
  <si>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</si>
  <si>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</si>
  <si>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</si>
  <si>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</si>
  <si>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</si>
  <si>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</si>
  <si>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</si>
  <si>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</si>
  <si>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</si>
  <si>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</si>
  <si>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</si>
  <si>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</si>
  <si>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</si>
  <si>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</si>
  <si>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</si>
  <si>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</si>
  <si>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</si>
  <si>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</si>
  <si>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</si>
  <si>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</si>
  <si>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</si>
  <si>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</si>
  <si>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</si>
  <si>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</si>
  <si>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</si>
  <si>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</si>
  <si>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</si>
  <si>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</si>
  <si>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</si>
  <si>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</si>
  <si>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</si>
  <si>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</si>
  <si>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</si>
  <si>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</si>
  <si>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</si>
  <si>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</si>
  <si>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</si>
  <si>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</si>
  <si>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</si>
  <si>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</si>
  <si>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</si>
  <si>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</si>
  <si>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</si>
  <si>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</si>
  <si>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</si>
  <si>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</si>
  <si>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</si>
  <si>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</si>
  <si>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</si>
  <si>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</si>
  <si>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</si>
  <si>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</si>
  <si>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</si>
  <si>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</si>
  <si>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</si>
  <si>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</si>
  <si>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</si>
  <si>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</si>
  <si>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</si>
  <si>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</si>
  <si>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</si>
  <si>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</si>
  <si>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</si>
  <si>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</si>
  <si>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</si>
  <si>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</si>
  <si>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</si>
  <si>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</si>
  <si>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</si>
  <si>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</si>
  <si>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</si>
  <si>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</si>
  <si>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</si>
  <si>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</si>
  <si>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</si>
  <si>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</si>
  <si>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</si>
  <si>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</si>
  <si>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</si>
  <si>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</si>
  <si>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</si>
  <si>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</si>
  <si>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</si>
  <si>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</si>
  <si>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</si>
  <si>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</si>
  <si>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</si>
  <si>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</si>
  <si>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</si>
  <si>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</si>
  <si>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</si>
  <si>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</si>
  <si>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</si>
  <si>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</si>
  <si>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</si>
  <si>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</si>
  <si>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</si>
  <si>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</si>
  <si>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</si>
  <si>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</si>
  <si>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</si>
  <si>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</si>
  <si>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</si>
  <si>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</si>
  <si>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</si>
  <si>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</si>
  <si>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</si>
  <si>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</si>
  <si>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</si>
  <si>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</si>
  <si>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</si>
  <si>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</si>
  <si>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</si>
  <si>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</si>
  <si>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</si>
  <si>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</si>
  <si>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</si>
  <si>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</si>
  <si>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</si>
  <si>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</si>
  <si>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</si>
  <si>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</si>
  <si>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</si>
  <si>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</si>
  <si>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</si>
  <si>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</si>
  <si>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</si>
  <si>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</si>
  <si>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</si>
  <si>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</si>
  <si>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</si>
  <si>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</si>
  <si>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</si>
  <si>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</si>
  <si>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</si>
  <si>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</si>
  <si>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</si>
  <si>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</si>
  <si>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</si>
  <si>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</si>
  <si>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</si>
  <si>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</si>
  <si>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</si>
  <si>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</si>
  <si>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</si>
  <si>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</si>
  <si>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</si>
  <si>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</si>
  <si>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</si>
  <si>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</si>
  <si>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</si>
  <si>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</si>
  <si>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</si>
  <si>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</si>
  <si>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</si>
  <si>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</si>
  <si>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</si>
  <si>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</si>
  <si>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</si>
  <si>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</si>
  <si>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</si>
  <si>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</si>
  <si>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</si>
  <si>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</si>
  <si>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</si>
  <si>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</si>
  <si>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</si>
  <si>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</si>
  <si>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</si>
  <si>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</si>
  <si>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</si>
  <si>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</si>
  <si>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</si>
  <si>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</si>
  <si>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</si>
  <si>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</si>
  <si>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</si>
  <si>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</si>
  <si>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</si>
  <si>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</si>
  <si>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</si>
  <si>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</si>
  <si>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</si>
  <si>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</si>
  <si>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</si>
  <si>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</si>
  <si>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</si>
  <si>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</si>
  <si>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</si>
  <si>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</si>
  <si>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</si>
  <si>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</si>
  <si>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</si>
  <si>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</si>
  <si>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</si>
  <si>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</si>
  <si>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</si>
  <si>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</si>
  <si>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</si>
  <si>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</si>
  <si>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</si>
  <si>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</si>
  <si>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</si>
  <si>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</si>
  <si>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</si>
  <si>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</si>
  <si>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</si>
  <si>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</si>
  <si>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</si>
  <si>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</si>
  <si>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</si>
  <si>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</si>
  <si>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</si>
  <si>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</si>
  <si>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</si>
  <si>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</si>
  <si>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</si>
  <si>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</si>
  <si>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</si>
  <si>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</si>
  <si>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</si>
  <si>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</si>
  <si>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</si>
  <si>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</si>
  <si>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</si>
  <si>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</si>
  <si>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</si>
  <si>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</si>
  <si>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</si>
  <si>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</si>
  <si>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</si>
  <si>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</si>
  <si>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</si>
  <si>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</si>
  <si>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</si>
  <si>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</si>
  <si>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</si>
  <si>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</si>
  <si>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</si>
  <si>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</si>
  <si>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</si>
  <si>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</si>
  <si>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</si>
  <si>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</si>
  <si>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</si>
  <si>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</si>
  <si>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</si>
  <si>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</si>
  <si>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</si>
  <si>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</si>
  <si>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</si>
  <si>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</si>
  <si>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</si>
  <si>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</si>
  <si>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</si>
  <si>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</si>
  <si>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</si>
  <si>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</si>
  <si>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</si>
  <si>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</si>
  <si>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</si>
  <si>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</si>
  <si>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</si>
  <si>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</si>
  <si>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</si>
  <si>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</si>
  <si>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</si>
  <si>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</si>
  <si>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</si>
  <si>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</si>
  <si>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</si>
  <si>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</si>
  <si>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</si>
  <si>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</si>
  <si>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</si>
  <si>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</si>
  <si>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</si>
  <si>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</si>
  <si>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</si>
  <si>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</si>
  <si>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</si>
  <si>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</si>
  <si>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</si>
  <si>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</si>
  <si>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</si>
  <si>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</si>
  <si>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</si>
  <si>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</si>
  <si>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</si>
  <si>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</si>
  <si>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</si>
  <si>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</si>
  <si>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</si>
  <si>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</si>
  <si>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</si>
  <si>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</si>
  <si>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</si>
  <si>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</si>
  <si>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</si>
  <si>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</si>
  <si>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</si>
  <si>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</si>
  <si>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</si>
  <si>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</si>
  <si>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</si>
  <si>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</si>
  <si>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</si>
  <si>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</si>
  <si>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</si>
  <si>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</si>
  <si>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</si>
  <si>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</si>
  <si>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</si>
  <si>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</si>
  <si>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</si>
  <si>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</si>
  <si>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</si>
  <si>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</si>
  <si>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</si>
  <si>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</si>
  <si>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</si>
  <si>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</si>
  <si>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</si>
  <si>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</si>
  <si>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</si>
  <si>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</si>
  <si>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</si>
  <si>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</si>
  <si>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</si>
  <si>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</si>
  <si>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</si>
  <si>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</si>
  <si>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</si>
  <si>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</si>
  <si>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</si>
  <si>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</si>
  <si>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</si>
  <si>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</si>
  <si>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</si>
  <si>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</si>
  <si>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</si>
  <si>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</si>
  <si>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</si>
  <si>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</si>
  <si>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</si>
  <si>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</si>
  <si>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</si>
  <si>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</si>
  <si>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</si>
  <si>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</si>
  <si>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</si>
  <si>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</si>
  <si>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</si>
  <si>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</si>
  <si>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</si>
  <si>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</si>
  <si>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</si>
  <si>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</si>
  <si>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</si>
  <si>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</si>
  <si>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</si>
  <si>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</si>
  <si>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</si>
  <si>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</si>
  <si>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</si>
  <si>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</si>
  <si>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</si>
  <si>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</si>
  <si>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</si>
  <si>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</si>
  <si>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</si>
  <si>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</si>
  <si>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</si>
  <si>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</si>
  <si>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</si>
  <si>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</si>
  <si>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</si>
  <si>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</si>
  <si>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</si>
  <si>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</si>
  <si>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</si>
  <si>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</si>
  <si>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</si>
  <si>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</si>
  <si>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</si>
  <si>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</si>
  <si>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</si>
  <si>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</si>
  <si>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</si>
  <si>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</si>
  <si>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</si>
  <si>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</si>
  <si>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</si>
  <si>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</si>
  <si>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</si>
  <si>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</si>
  <si>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</si>
  <si>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</si>
  <si>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</si>
  <si>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</si>
  <si>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</si>
  <si>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</si>
  <si>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</si>
  <si>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</si>
  <si>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</si>
  <si>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</si>
  <si>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</si>
  <si>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</si>
  <si>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</si>
  <si>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</si>
  <si>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</si>
  <si>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</si>
  <si>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</si>
  <si>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</si>
  <si>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</si>
  <si>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</si>
  <si>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</si>
  <si>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</si>
  <si>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</si>
  <si>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</si>
  <si>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</si>
  <si>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</si>
  <si>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</si>
  <si>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</si>
  <si>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</si>
  <si>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</si>
  <si>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</si>
  <si>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</si>
  <si>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</si>
  <si>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</si>
  <si>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</si>
  <si>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</si>
  <si>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</si>
  <si>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</si>
  <si>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</si>
  <si>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</si>
  <si>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</si>
  <si>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</si>
  <si>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</si>
  <si>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</si>
  <si>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</si>
  <si>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</si>
  <si>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</si>
  <si>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</si>
  <si>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</si>
  <si>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</si>
  <si>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</si>
  <si>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</si>
  <si>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</si>
  <si>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</si>
  <si>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</si>
  <si>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</si>
  <si>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</si>
  <si>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</si>
  <si>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</si>
  <si>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</si>
  <si>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</si>
  <si>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</si>
  <si>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</si>
  <si>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</si>
  <si>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</si>
  <si>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</si>
  <si>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</si>
  <si>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</si>
  <si>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</si>
  <si>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</si>
  <si>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</si>
  <si>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</si>
  <si>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</si>
  <si>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</si>
  <si>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</si>
  <si>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</si>
  <si>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</si>
  <si>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</si>
  <si>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</si>
  <si>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</si>
  <si>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</si>
  <si>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</si>
  <si>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</si>
  <si>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</si>
  <si>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</si>
  <si>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</si>
  <si>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</si>
  <si>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</si>
  <si>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</si>
  <si>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</si>
  <si>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</si>
  <si>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</si>
  <si>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</si>
  <si>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</si>
  <si>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</si>
  <si>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</si>
  <si>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</si>
  <si>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</si>
  <si>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</si>
  <si>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</si>
  <si>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</si>
  <si>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</si>
  <si>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</si>
  <si>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</si>
  <si>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</si>
  <si>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</si>
  <si>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</si>
  <si>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</si>
  <si>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</si>
  <si>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</si>
  <si>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</si>
  <si>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</si>
  <si>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</si>
  <si>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</si>
  <si>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</si>
  <si>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</si>
  <si>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</si>
  <si>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</si>
  <si>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</si>
  <si>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</si>
  <si>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</si>
  <si>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</si>
  <si>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</si>
  <si>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</si>
  <si>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</si>
  <si>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</si>
  <si>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</si>
  <si>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</si>
  <si>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</si>
  <si>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</si>
  <si>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</si>
  <si>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</si>
  <si>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</si>
  <si>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</si>
  <si>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</si>
  <si>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</si>
  <si>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</si>
  <si>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</si>
  <si>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</si>
  <si>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</si>
  <si>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</si>
  <si>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</si>
  <si>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</si>
  <si>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</si>
  <si>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</si>
  <si>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</si>
  <si>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</si>
  <si>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</si>
  <si>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</si>
  <si>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</si>
  <si>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</si>
  <si>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</si>
  <si>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</si>
  <si>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</si>
  <si>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</si>
  <si>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</si>
  <si>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</si>
  <si>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</si>
  <si>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</si>
  <si>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</si>
  <si>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</si>
  <si>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</si>
  <si>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</si>
  <si>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</si>
  <si>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</si>
  <si>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</si>
  <si>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</si>
  <si>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</si>
  <si>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</si>
  <si>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</si>
  <si>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</si>
  <si>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</si>
  <si>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</si>
  <si>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</si>
  <si>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</si>
  <si>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</si>
  <si>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</si>
  <si>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</si>
  <si>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</si>
  <si>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</si>
  <si>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</si>
  <si>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</si>
  <si>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</si>
  <si>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</si>
  <si>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</si>
  <si>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</si>
  <si>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</si>
  <si>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</si>
  <si>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</si>
  <si>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</si>
  <si>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</si>
  <si>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</si>
  <si>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</si>
  <si>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</si>
  <si>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</si>
  <si>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</si>
  <si>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</si>
  <si>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</si>
  <si>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</si>
  <si>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</si>
  <si>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</si>
  <si>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</si>
  <si>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</si>
  <si>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</si>
  <si>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</si>
  <si>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</si>
  <si>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</si>
  <si>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</si>
  <si>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</si>
  <si>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</si>
  <si>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</si>
  <si>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</si>
  <si>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</si>
  <si>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</si>
  <si>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</si>
  <si>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</si>
  <si>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</si>
  <si>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</si>
  <si>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</si>
  <si>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</si>
  <si>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</si>
  <si>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</si>
  <si>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</si>
  <si>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</si>
  <si>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</si>
  <si>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</si>
  <si>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</si>
  <si>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</si>
  <si>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</si>
  <si>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</si>
  <si>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</si>
  <si>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</si>
  <si>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</si>
  <si>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</si>
  <si>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</si>
  <si>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</si>
  <si>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</si>
  <si>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</si>
  <si>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</si>
  <si>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</si>
  <si>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</si>
  <si>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</si>
  <si>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</si>
  <si>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</si>
  <si>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</si>
  <si>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</si>
  <si>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</si>
  <si>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</si>
  <si>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</si>
  <si>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</si>
  <si>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</si>
  <si>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</si>
  <si>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</si>
  <si>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</si>
  <si>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</si>
  <si>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</si>
  <si>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</si>
  <si>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</si>
  <si>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</si>
  <si>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</si>
  <si>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</si>
  <si>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</si>
  <si>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</si>
  <si>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</si>
  <si>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</si>
  <si>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</si>
  <si>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</si>
  <si>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</si>
  <si>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</si>
  <si>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</si>
  <si>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</si>
  <si>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</si>
  <si>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</si>
  <si>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</si>
  <si>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</si>
  <si>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</si>
  <si>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</si>
  <si>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</si>
  <si>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</si>
  <si>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</si>
  <si>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</si>
  <si>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</si>
  <si>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</si>
  <si>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</si>
  <si>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</si>
  <si>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</si>
  <si>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</si>
  <si>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</si>
  <si>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</si>
  <si>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</si>
  <si>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</si>
  <si>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</si>
  <si>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</si>
  <si>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</si>
  <si>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</si>
  <si>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</si>
  <si>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</si>
  <si>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</si>
  <si>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</si>
  <si>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</si>
  <si>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</si>
  <si>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</si>
  <si>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</si>
  <si>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</si>
  <si>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</si>
  <si>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</si>
  <si>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</si>
  <si>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</si>
  <si>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</si>
  <si>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</si>
  <si>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</si>
  <si>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</si>
  <si>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</si>
  <si>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</si>
  <si>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</si>
  <si>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</si>
  <si>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</si>
  <si>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</si>
  <si>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</si>
  <si>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</si>
  <si>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</si>
  <si>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</si>
  <si>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</si>
  <si>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</si>
  <si>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</si>
  <si>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</si>
  <si>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</si>
  <si>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</si>
  <si>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</si>
  <si>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</si>
  <si>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</si>
  <si>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</si>
  <si>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</si>
  <si>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</si>
  <si>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</si>
  <si>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</si>
  <si>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</si>
  <si>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</si>
  <si>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</si>
  <si>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</si>
  <si>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</si>
  <si>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</si>
  <si>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</si>
  <si>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</si>
  <si>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</si>
  <si>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</si>
  <si>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</si>
  <si>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</si>
  <si>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</si>
  <si>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</si>
  <si>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</si>
  <si>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</si>
  <si>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</si>
  <si>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</si>
  <si>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</si>
  <si>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</si>
  <si>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</si>
  <si>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</si>
  <si>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</si>
  <si>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</si>
  <si>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</si>
  <si>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</si>
  <si>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</si>
  <si>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</si>
  <si>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</si>
  <si>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</si>
  <si>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</si>
  <si>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</si>
  <si>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</si>
  <si>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</si>
  <si>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</si>
  <si>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</si>
  <si>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</si>
  <si>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</si>
  <si>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</si>
  <si>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</si>
  <si>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</si>
  <si>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</si>
  <si>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</si>
  <si>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</si>
  <si>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</si>
  <si>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</si>
  <si>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</si>
  <si>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</si>
  <si>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</si>
  <si>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</si>
  <si>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</si>
  <si>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</si>
  <si>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</si>
  <si>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</si>
  <si>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</si>
  <si>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</si>
  <si>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</si>
  <si>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</si>
  <si>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</si>
  <si>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</si>
  <si>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</si>
  <si>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</si>
  <si>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</si>
  <si>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</si>
  <si>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</si>
  <si>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</si>
  <si>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</si>
  <si>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</si>
  <si>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</si>
  <si>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</si>
  <si>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</si>
  <si>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</si>
  <si>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</si>
  <si>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</si>
  <si>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</si>
  <si>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</si>
  <si>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</si>
  <si>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</si>
  <si>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</si>
  <si>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</si>
  <si>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</si>
  <si>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</si>
  <si>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</si>
  <si>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</si>
  <si>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</si>
  <si>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</si>
  <si>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</si>
  <si>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</si>
  <si>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</si>
  <si>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</si>
  <si>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</si>
  <si>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</si>
  <si>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</si>
  <si>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</si>
  <si>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</si>
  <si>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</si>
  <si>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</si>
  <si>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</si>
  <si>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</si>
  <si>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</si>
  <si>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</si>
  <si>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</si>
  <si>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</si>
  <si>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</si>
  <si>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</si>
  <si>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</si>
  <si>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</si>
  <si>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</si>
  <si>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</si>
  <si>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</si>
  <si>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</si>
  <si>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</si>
  <si>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</si>
  <si>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</si>
  <si>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</si>
  <si>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</si>
  <si>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</si>
  <si>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</si>
  <si>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</si>
  <si>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</si>
  <si>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</si>
  <si>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</si>
  <si>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</si>
  <si>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</si>
  <si>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</si>
  <si>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</si>
  <si>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</si>
  <si>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</si>
  <si>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</si>
  <si>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</si>
  <si>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</si>
  <si>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</si>
  <si>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</si>
  <si>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</si>
  <si>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</si>
  <si>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</si>
  <si>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</si>
  <si>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</si>
  <si>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</si>
  <si>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</si>
  <si>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</si>
  <si>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</si>
  <si>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</si>
  <si>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</si>
  <si>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</si>
  <si>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</si>
  <si>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</si>
  <si>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</si>
  <si>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</si>
  <si>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</si>
  <si>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</si>
  <si>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</si>
  <si>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</si>
  <si>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</si>
  <si>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</si>
  <si>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</si>
  <si>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</si>
  <si>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</si>
  <si>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</si>
  <si>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</si>
  <si>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</si>
  <si>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</si>
  <si>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</si>
  <si>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</si>
  <si>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</si>
  <si>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</si>
  <si>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</si>
  <si>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</si>
  <si>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</si>
  <si>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</si>
  <si>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</si>
  <si>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</si>
  <si>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</si>
  <si>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</si>
  <si>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</si>
  <si>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</si>
  <si>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</si>
  <si>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</si>
  <si>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</si>
  <si>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</si>
  <si>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</si>
  <si>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</si>
  <si>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</si>
  <si>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</si>
  <si>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</si>
  <si>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</si>
  <si>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</si>
  <si>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</si>
  <si>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</si>
  <si>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</si>
  <si>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</si>
  <si>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</si>
  <si>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</si>
  <si>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</si>
  <si>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</si>
  <si>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</si>
  <si>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</si>
  <si>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</si>
  <si>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</si>
  <si>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</si>
  <si>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</si>
  <si>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</si>
  <si>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</si>
  <si>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</si>
  <si>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</si>
  <si>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</si>
  <si>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</si>
  <si>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</si>
  <si>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</si>
  <si>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</si>
  <si>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</si>
  <si>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</si>
  <si>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</si>
  <si>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</si>
  <si>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</si>
  <si>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</si>
  <si>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</si>
  <si>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</si>
  <si>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</si>
  <si>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</si>
  <si>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</si>
  <si>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</si>
  <si>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</si>
  <si>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</si>
  <si>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</si>
  <si>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</si>
  <si>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</si>
  <si>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</si>
  <si>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</si>
  <si>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</si>
  <si>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</si>
  <si>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</si>
  <si>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</si>
  <si>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</si>
  <si>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</si>
  <si>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</si>
  <si>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</si>
  <si>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</si>
  <si>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</si>
  <si>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</si>
  <si>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</si>
  <si>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</si>
  <si>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</si>
  <si>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</si>
  <si>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</si>
  <si>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</si>
  <si>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</si>
  <si>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</si>
  <si>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</si>
  <si>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</si>
  <si>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</si>
  <si>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</si>
  <si>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</si>
  <si>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</si>
  <si>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</si>
  <si>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</si>
  <si>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</si>
  <si>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</si>
  <si>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</si>
  <si>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</si>
  <si>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</si>
  <si>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</si>
  <si>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</si>
  <si>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</si>
  <si>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</si>
  <si>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</si>
  <si>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</si>
  <si>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</si>
  <si>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</si>
  <si>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</si>
  <si>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</si>
  <si>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</si>
  <si>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</si>
  <si>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</si>
  <si>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</si>
  <si>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</si>
  <si>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</si>
  <si>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</si>
  <si>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</si>
  <si>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</si>
  <si>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</si>
  <si>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</si>
  <si>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</si>
  <si>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</si>
  <si>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</si>
  <si>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</si>
  <si>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</si>
  <si>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</si>
  <si>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</si>
  <si>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</si>
  <si>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</si>
  <si>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</si>
  <si>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</si>
  <si>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</si>
  <si>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</si>
  <si>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</si>
  <si>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</si>
  <si>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</si>
  <si>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</si>
  <si>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</si>
  <si>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</si>
  <si>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</si>
  <si>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</si>
  <si>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</si>
  <si>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</si>
  <si>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</si>
  <si>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</si>
  <si>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</si>
  <si>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</si>
  <si>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</si>
  <si>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</si>
  <si>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</si>
  <si>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</si>
  <si>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</si>
  <si>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</si>
  <si>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</si>
  <si>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</si>
  <si>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</si>
  <si>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</si>
  <si>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</si>
  <si>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</si>
  <si>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</si>
  <si>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</si>
  <si>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</si>
  <si>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</si>
  <si>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</si>
  <si>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</si>
  <si>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</si>
  <si>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</si>
  <si>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</si>
  <si>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</si>
  <si>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</si>
  <si>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</si>
  <si>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</si>
  <si>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</si>
  <si>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</si>
  <si>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</si>
  <si>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</si>
  <si>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</si>
  <si>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</si>
  <si>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</si>
  <si>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</si>
  <si>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</si>
  <si>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</si>
  <si>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</si>
  <si>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</si>
  <si>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</si>
  <si>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</si>
  <si>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</si>
  <si>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</si>
  <si>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</si>
  <si>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</si>
  <si>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</si>
  <si>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</si>
  <si>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</si>
  <si>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</si>
  <si>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</si>
  <si>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</si>
  <si>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</si>
  <si>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</si>
  <si>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</si>
  <si>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</si>
  <si>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</si>
  <si>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</si>
  <si>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</si>
  <si>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</si>
  <si>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</si>
  <si>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</si>
  <si>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</si>
  <si>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</si>
  <si>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</si>
  <si>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</si>
  <si>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</si>
  <si>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</si>
  <si>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</si>
  <si>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</si>
  <si>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</si>
  <si>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</si>
  <si>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</si>
  <si>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</si>
  <si>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</si>
  <si>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</si>
  <si>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</si>
  <si>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</si>
  <si>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</si>
  <si>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</si>
  <si>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</si>
  <si>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</si>
  <si>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</si>
  <si>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</si>
  <si>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</si>
  <si>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</si>
  <si>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</si>
  <si>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</si>
  <si>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</si>
  <si>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</si>
  <si>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</si>
  <si>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</si>
  <si>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</si>
  <si>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</si>
  <si>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</si>
  <si>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</si>
  <si>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</si>
  <si>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</si>
  <si>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</si>
  <si>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</si>
  <si>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</si>
  <si>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</si>
  <si>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</si>
  <si>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</si>
  <si>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</si>
  <si>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</si>
  <si>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</si>
  <si>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</si>
  <si>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</si>
  <si>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</si>
  <si>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</si>
  <si>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</si>
  <si>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</si>
  <si>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</si>
  <si>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</si>
  <si>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</si>
  <si>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</si>
  <si>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</si>
  <si>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</si>
  <si>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</si>
  <si>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</si>
  <si>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</si>
  <si>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</si>
  <si>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</si>
  <si>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</si>
  <si>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</si>
  <si>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</si>
  <si>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</si>
  <si>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</si>
  <si>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</si>
  <si>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</si>
  <si>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</si>
  <si>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</si>
  <si>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</si>
  <si>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</si>
  <si>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</si>
  <si>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</si>
  <si>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</si>
  <si>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</si>
  <si>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</si>
  <si>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</si>
  <si>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</si>
  <si>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</si>
  <si>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</si>
  <si>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</si>
  <si>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</si>
  <si>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</si>
  <si>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</si>
  <si>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</si>
  <si>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</si>
  <si>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</si>
  <si>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</si>
  <si>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</si>
  <si>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</si>
  <si>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</si>
  <si>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</si>
  <si>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</si>
  <si>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</si>
  <si>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</si>
  <si>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</si>
  <si>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</si>
  <si>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</si>
  <si>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</si>
  <si>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</si>
  <si>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</si>
  <si>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</si>
  <si>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</si>
  <si>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</si>
  <si>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</si>
  <si>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</si>
  <si>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</si>
  <si>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</si>
  <si>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</si>
  <si>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</si>
  <si>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</si>
  <si>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</si>
  <si>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</si>
  <si>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</si>
  <si>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</si>
  <si>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</si>
  <si>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</si>
  <si>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</si>
  <si>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</si>
  <si>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</si>
  <si>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</si>
  <si>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</si>
  <si>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</si>
  <si>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</si>
  <si>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</si>
  <si>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</si>
  <si>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</si>
  <si>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</si>
  <si>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</si>
  <si>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</si>
  <si>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</si>
  <si>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</si>
  <si>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</si>
  <si>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</si>
  <si>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</si>
  <si>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</si>
  <si>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</si>
  <si>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</si>
  <si>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</si>
  <si>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</si>
  <si>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</si>
  <si>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</si>
  <si>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</si>
  <si>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</si>
  <si>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</si>
  <si>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</si>
  <si>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</si>
  <si>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</si>
  <si>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</si>
  <si>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</si>
  <si>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</si>
  <si>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</si>
  <si>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</si>
  <si>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</si>
  <si>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</si>
  <si>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</si>
  <si>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</si>
  <si>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</si>
  <si>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</si>
  <si>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</si>
  <si>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</si>
  <si>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</si>
  <si>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</si>
  <si>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</si>
  <si>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</si>
  <si>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</si>
  <si>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</si>
  <si>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</si>
  <si>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</si>
  <si>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</si>
  <si>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</si>
  <si>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</si>
  <si>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</si>
  <si>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</si>
  <si>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</si>
  <si>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</si>
  <si>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</si>
  <si>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</si>
  <si>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</si>
  <si>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</si>
  <si>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</si>
  <si>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</si>
  <si>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</si>
  <si>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</si>
  <si>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</si>
  <si>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</si>
  <si>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</si>
  <si>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</si>
  <si>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</si>
  <si>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</si>
  <si>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</si>
  <si>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</si>
  <si>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</si>
  <si>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</si>
  <si>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</si>
  <si>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</si>
  <si>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</si>
  <si>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</si>
  <si>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</si>
  <si>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</si>
  <si>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</si>
  <si>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</si>
  <si>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</si>
  <si>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</si>
  <si>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</si>
  <si>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</si>
  <si>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</si>
  <si>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</si>
  <si>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</si>
  <si>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</si>
  <si>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</si>
  <si>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</si>
  <si>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</si>
  <si>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</si>
  <si>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</si>
  <si>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</si>
  <si>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</si>
  <si>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</si>
  <si>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</si>
  <si>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</si>
  <si>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</si>
  <si>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</si>
  <si>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</si>
  <si>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</si>
  <si>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</si>
  <si>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</si>
  <si>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</si>
  <si>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</si>
  <si>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</si>
  <si>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</si>
  <si>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</si>
  <si>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</si>
  <si>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</si>
  <si>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</si>
  <si>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</si>
  <si>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</si>
  <si>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</si>
  <si>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</si>
  <si>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</si>
  <si>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</si>
  <si>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</si>
  <si>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</si>
  <si>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</si>
  <si>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</si>
  <si>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</si>
  <si>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</si>
  <si>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</si>
  <si>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</si>
  <si>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</si>
  <si>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</si>
  <si>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</si>
  <si>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</si>
  <si>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</si>
  <si>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</si>
  <si>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</si>
  <si>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</si>
  <si>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</si>
  <si>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</si>
  <si>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</si>
  <si>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</si>
  <si>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</si>
  <si>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</si>
  <si>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</si>
  <si>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</si>
  <si>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</si>
  <si>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</si>
  <si>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</si>
  <si>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</si>
  <si>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</si>
  <si>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</si>
  <si>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</si>
  <si>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</si>
  <si>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</si>
  <si>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</si>
  <si>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</si>
  <si>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</si>
  <si>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</si>
  <si>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</si>
  <si>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</si>
  <si>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</si>
  <si>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</si>
  <si>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</si>
  <si>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</si>
  <si>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</si>
  <si>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</si>
  <si>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</si>
  <si>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</si>
  <si>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</si>
  <si>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</si>
  <si>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</si>
  <si>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</si>
  <si>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</si>
  <si>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</si>
  <si>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</si>
  <si>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</si>
  <si>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</si>
  <si>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</si>
  <si>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</si>
  <si>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</si>
  <si>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</si>
  <si>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</si>
  <si>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</si>
  <si>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</si>
  <si>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</si>
  <si>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</si>
  <si>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</si>
  <si>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</si>
  <si>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</si>
  <si>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</si>
  <si>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</si>
  <si>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</si>
  <si>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</si>
  <si>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</si>
  <si>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</si>
  <si>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</si>
  <si>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</si>
  <si>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</si>
  <si>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</si>
  <si>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</si>
  <si>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</si>
  <si>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</si>
  <si>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</si>
  <si>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</si>
  <si>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</si>
  <si>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</si>
  <si>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</si>
  <si>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</si>
  <si>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</si>
  <si>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</si>
  <si>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</si>
  <si>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</si>
  <si>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</si>
  <si>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</si>
  <si>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</si>
  <si>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</si>
  <si>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</si>
  <si>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</si>
  <si>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</si>
  <si>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</si>
  <si>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</si>
  <si>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</si>
  <si>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</si>
  <si>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</si>
  <si>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</si>
  <si>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</si>
  <si>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</si>
  <si>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</si>
  <si>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</si>
  <si>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</si>
  <si>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</si>
  <si>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</si>
  <si>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</si>
  <si>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</si>
  <si>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</si>
  <si>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</si>
  <si>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</si>
  <si>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</si>
  <si>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</si>
  <si>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</si>
  <si>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</si>
  <si>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</si>
  <si>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</si>
  <si>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</si>
  <si>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</si>
  <si>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</si>
  <si>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</si>
  <si>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</si>
  <si>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</si>
  <si>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</si>
  <si>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</si>
  <si>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</si>
  <si>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</si>
  <si>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</si>
  <si>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</si>
  <si>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</si>
  <si>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</si>
  <si>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</si>
  <si>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</si>
  <si>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</si>
  <si>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</si>
  <si>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</si>
  <si>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</si>
  <si>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</si>
  <si>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</si>
  <si>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</si>
  <si>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</si>
  <si>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</si>
  <si>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</si>
  <si>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</si>
  <si>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</si>
  <si>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</si>
  <si>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</si>
  <si>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</si>
  <si>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</si>
  <si>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</si>
  <si>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</si>
  <si>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</si>
  <si>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</si>
  <si>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</si>
  <si>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</si>
  <si>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</si>
  <si>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</si>
  <si>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</si>
  <si>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</si>
  <si>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</si>
  <si>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</si>
  <si>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</si>
  <si>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</si>
  <si>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</si>
  <si>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</si>
  <si>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</si>
  <si>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</si>
  <si>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</si>
  <si>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</si>
  <si>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</si>
  <si>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</si>
  <si>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</si>
  <si>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</si>
  <si>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</si>
  <si>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</si>
  <si>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</si>
  <si>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</si>
  <si>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</si>
  <si>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</si>
  <si>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</si>
  <si>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</si>
  <si>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</si>
  <si>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</si>
  <si>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</si>
  <si>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</si>
  <si>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</si>
  <si>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</si>
  <si>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</si>
  <si>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</si>
  <si>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</si>
  <si>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</si>
  <si>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</si>
  <si>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</si>
  <si>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</si>
  <si>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</si>
  <si>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</si>
  <si>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</si>
  <si>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</si>
  <si>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</si>
  <si>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</si>
  <si>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</si>
  <si>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</si>
  <si>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</si>
  <si>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</si>
  <si>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</si>
  <si>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</si>
  <si>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</si>
  <si>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</si>
  <si>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</si>
  <si>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</si>
  <si>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</si>
  <si>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</si>
  <si>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</si>
  <si>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</si>
  <si>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</si>
  <si>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</si>
  <si>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</si>
  <si>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</si>
  <si>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</si>
  <si>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</si>
  <si>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</si>
  <si>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</si>
  <si>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</si>
  <si>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</si>
  <si>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</si>
  <si>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</si>
  <si>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</si>
  <si>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</si>
  <si>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</si>
  <si>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</si>
  <si>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</si>
  <si>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</si>
  <si>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</si>
  <si>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</si>
  <si>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</si>
  <si>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</si>
  <si>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</si>
  <si>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</si>
  <si>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</si>
  <si>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</si>
  <si>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</si>
  <si>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</si>
  <si>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</si>
  <si>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</si>
  <si>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</si>
  <si>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</si>
  <si>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</si>
  <si>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</si>
  <si>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</si>
  <si>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</si>
  <si>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</si>
  <si>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</si>
  <si>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</si>
  <si>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</si>
  <si>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</si>
  <si>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</si>
  <si>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</si>
  <si>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</si>
  <si>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</si>
  <si>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</si>
  <si>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</si>
  <si>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</si>
  <si>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</si>
  <si>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</si>
  <si>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</si>
  <si>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</si>
  <si>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</si>
  <si>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</si>
  <si>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</si>
  <si>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</si>
  <si>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</si>
  <si>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</si>
  <si>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</si>
  <si>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</si>
  <si>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</si>
  <si>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</si>
  <si>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</si>
  <si>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</si>
  <si>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</si>
  <si>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</si>
  <si>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</si>
  <si>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</si>
  <si>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</si>
  <si>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</si>
  <si>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</si>
  <si>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</si>
  <si>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</si>
  <si>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</si>
  <si>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</si>
  <si>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</si>
  <si>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</si>
  <si>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</si>
  <si>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</si>
  <si>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</si>
  <si>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</si>
  <si>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</si>
  <si>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</si>
  <si>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</si>
  <si>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</si>
  <si>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</si>
  <si>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</si>
  <si>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</si>
  <si>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</si>
  <si>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</si>
  <si>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</si>
  <si>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</si>
  <si>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</si>
  <si>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</si>
  <si>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</si>
  <si>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</si>
  <si>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</si>
  <si>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</si>
  <si>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</si>
  <si>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</si>
  <si>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</si>
  <si>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</si>
  <si>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</si>
  <si>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</si>
  <si>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</si>
  <si>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</si>
  <si>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</si>
  <si>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</si>
  <si>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</si>
  <si>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</si>
  <si>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</si>
  <si>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</si>
  <si>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</si>
  <si>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</si>
  <si>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</si>
  <si>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</si>
  <si>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</si>
  <si>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</si>
  <si>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</si>
  <si>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</si>
  <si>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</si>
  <si>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</si>
  <si>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</si>
  <si>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</si>
  <si>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</si>
  <si>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</si>
  <si>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</si>
  <si>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</si>
  <si>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</si>
  <si>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</si>
  <si>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</si>
  <si>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</si>
  <si>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</si>
  <si>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</si>
  <si>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</si>
  <si>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</si>
  <si>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</si>
  <si>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</si>
  <si>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</si>
  <si>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</si>
  <si>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</si>
  <si>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</si>
  <si>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</si>
  <si>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</si>
  <si>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</si>
  <si>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</si>
  <si>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</si>
  <si>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</si>
  <si>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</si>
  <si>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</si>
  <si>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</si>
  <si>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</si>
  <si>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</si>
  <si>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</si>
  <si>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</si>
  <si>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</si>
  <si>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</si>
  <si>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</si>
  <si>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</si>
  <si>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</si>
  <si>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</si>
  <si>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</si>
  <si>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</si>
  <si>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</si>
  <si>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</si>
  <si>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</si>
  <si>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</si>
  <si>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</si>
  <si>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</si>
  <si>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</si>
  <si>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</si>
  <si>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</si>
  <si>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</si>
  <si>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</si>
  <si>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</si>
  <si>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</si>
  <si>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</si>
  <si>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</si>
  <si>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</si>
  <si>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</si>
  <si>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</si>
  <si>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</si>
  <si>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</si>
  <si>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</si>
  <si>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</si>
  <si>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</si>
  <si>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</si>
  <si>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</si>
  <si>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</si>
  <si>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</si>
  <si>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</si>
  <si>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</si>
  <si>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</si>
  <si>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</si>
  <si>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</si>
  <si>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</si>
  <si>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</si>
  <si>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</si>
  <si>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</si>
  <si>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</si>
  <si>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</si>
  <si>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</si>
  <si>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</si>
  <si>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</si>
  <si>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</si>
  <si>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</si>
  <si>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</si>
  <si>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</si>
  <si>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</si>
  <si>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</si>
  <si>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</si>
  <si>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</si>
  <si>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</si>
  <si>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</si>
  <si>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</si>
  <si>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</si>
  <si>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</si>
  <si>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</si>
  <si>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</si>
  <si>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</si>
  <si>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</si>
  <si>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</si>
  <si>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</si>
  <si>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</si>
  <si>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</si>
  <si>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</si>
  <si>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</si>
  <si>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</si>
  <si>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</si>
  <si>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</si>
  <si>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</si>
  <si>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</si>
  <si>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</si>
  <si>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</si>
  <si>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</si>
  <si>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</si>
  <si>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</si>
  <si>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</si>
  <si>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</si>
  <si>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</si>
  <si>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</si>
  <si>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</si>
  <si>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</si>
  <si>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</si>
  <si>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</si>
  <si>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</si>
  <si>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</si>
  <si>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</si>
  <si>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</si>
  <si>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</si>
  <si>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</si>
  <si>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</si>
  <si>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</si>
  <si>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</si>
  <si>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</si>
  <si>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</si>
  <si>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</si>
  <si>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</si>
  <si>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</si>
  <si>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</si>
  <si>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</si>
  <si>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</si>
  <si>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</si>
  <si>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</si>
  <si>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</si>
  <si>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</si>
  <si>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</si>
  <si>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</si>
  <si>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</si>
  <si>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</si>
  <si>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</si>
  <si>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</si>
  <si>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</si>
  <si>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</si>
  <si>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</si>
  <si>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</si>
  <si>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</si>
  <si>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</si>
  <si>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</si>
  <si>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</si>
  <si>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</si>
  <si>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</si>
  <si>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</si>
  <si>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</si>
  <si>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</si>
  <si>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</si>
  <si>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</si>
  <si>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</si>
  <si>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</si>
  <si>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</si>
  <si>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</si>
  <si>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</si>
  <si>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</si>
  <si>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</si>
  <si>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</si>
  <si>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</si>
  <si>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</si>
  <si>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</si>
  <si>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</si>
  <si>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</si>
  <si>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</si>
  <si>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</si>
  <si>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</si>
  <si>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</si>
  <si>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</si>
  <si>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</si>
  <si>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</si>
  <si>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</si>
  <si>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</si>
  <si>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</si>
  <si>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</si>
  <si>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</si>
  <si>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</si>
  <si>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</si>
  <si>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</si>
  <si>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</si>
  <si>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</si>
  <si>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</si>
  <si>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</si>
  <si>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</si>
  <si>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</si>
  <si>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</si>
  <si>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</si>
  <si>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</si>
  <si>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</si>
  <si>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</si>
  <si>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</si>
  <si>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</si>
  <si>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</si>
  <si>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</si>
  <si>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</si>
  <si>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</si>
  <si>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</si>
  <si>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</si>
  <si>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</si>
  <si>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</si>
  <si>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</si>
  <si>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</si>
  <si>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</si>
  <si>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</si>
  <si>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</si>
  <si>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</si>
  <si>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</si>
  <si>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</si>
  <si>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</si>
  <si>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</si>
  <si>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</si>
  <si>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</si>
  <si>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</si>
  <si>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</si>
  <si>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</si>
  <si>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</si>
  <si>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</si>
  <si>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</si>
  <si>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</si>
  <si>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</si>
  <si>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</si>
  <si>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</si>
  <si>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</si>
  <si>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</si>
  <si>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</si>
  <si>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</si>
  <si>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</si>
  <si>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</si>
  <si>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</si>
  <si>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</si>
  <si>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</si>
  <si>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</si>
  <si>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</si>
  <si>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</si>
  <si>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</si>
  <si>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</si>
  <si>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</si>
  <si>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</si>
  <si>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</si>
  <si>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</si>
  <si>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</si>
  <si>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</si>
  <si>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</si>
  <si>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</si>
  <si>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</si>
  <si>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</si>
  <si>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</si>
  <si>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</si>
  <si>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</si>
  <si>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</si>
  <si>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</si>
  <si>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</si>
  <si>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</si>
  <si>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</si>
  <si>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</si>
  <si>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</si>
  <si>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</si>
  <si>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</si>
  <si>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</si>
  <si>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</si>
  <si>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</si>
  <si>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</si>
  <si>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</si>
  <si>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</si>
  <si>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</si>
  <si>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</si>
  <si>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</si>
  <si>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</si>
  <si>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</si>
  <si>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</si>
  <si>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</si>
  <si>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</si>
  <si>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</si>
  <si>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</si>
  <si>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</si>
  <si>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</si>
  <si>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</si>
  <si>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</si>
  <si>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</si>
  <si>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</si>
  <si>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</si>
  <si>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</si>
  <si>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</si>
  <si>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</si>
  <si>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</si>
  <si>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</si>
  <si>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</si>
  <si>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</si>
  <si>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</si>
  <si>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</si>
  <si>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</si>
  <si>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</si>
  <si>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</si>
  <si>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</si>
  <si>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</si>
  <si>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</si>
  <si>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</si>
  <si>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</si>
  <si>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</si>
  <si>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</si>
  <si>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</si>
  <si>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</si>
  <si>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</si>
  <si>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</si>
  <si>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</si>
  <si>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</si>
  <si>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</si>
  <si>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</si>
  <si>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</si>
  <si>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</si>
  <si>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</si>
  <si>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</si>
  <si>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</si>
  <si>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</si>
  <si>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</si>
  <si>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</si>
  <si>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</si>
  <si>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</si>
  <si>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</si>
  <si>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</si>
  <si>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</si>
  <si>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</si>
  <si>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</si>
  <si>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</si>
  <si>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</si>
  <si>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</si>
  <si>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</si>
  <si>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</si>
  <si>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</si>
  <si>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</si>
  <si>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</si>
  <si>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</si>
  <si>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</si>
  <si>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</si>
  <si>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</si>
  <si>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</si>
  <si>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</si>
  <si>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</si>
  <si>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</si>
  <si>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</si>
  <si>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</si>
  <si>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</si>
  <si>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</si>
  <si>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</si>
  <si>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</si>
  <si>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</si>
  <si>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</si>
  <si>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</si>
  <si>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</si>
  <si>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</si>
  <si>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</si>
  <si>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</si>
  <si>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</si>
  <si>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</si>
  <si>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</si>
  <si>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</si>
  <si>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</si>
  <si>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</si>
  <si>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</si>
  <si>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</si>
  <si>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</si>
  <si>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</si>
  <si>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</si>
  <si>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</si>
  <si>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</si>
  <si>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</si>
  <si>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</si>
  <si>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</si>
  <si>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</si>
  <si>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</si>
  <si>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</si>
  <si>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</si>
  <si>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</si>
  <si>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</si>
  <si>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</si>
  <si>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</si>
  <si>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</si>
  <si>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</si>
  <si>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</si>
  <si>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</si>
  <si>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</si>
  <si>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</si>
  <si>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</si>
  <si>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</si>
  <si>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</si>
  <si>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</si>
  <si>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</si>
  <si>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</si>
  <si>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</si>
  <si>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</si>
  <si>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</si>
  <si>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</si>
  <si>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</si>
  <si>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</si>
  <si>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</si>
  <si>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</si>
  <si>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</si>
  <si>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</si>
  <si>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</si>
  <si>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</si>
  <si>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</si>
  <si>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</si>
  <si>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</si>
  <si>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</si>
  <si>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</si>
  <si>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</si>
  <si>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</si>
  <si>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</si>
  <si>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</si>
  <si>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</si>
  <si>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</si>
  <si>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</si>
  <si>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</si>
  <si>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</si>
  <si>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</si>
  <si>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</si>
  <si>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</si>
  <si>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</si>
  <si>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</si>
  <si>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</si>
  <si>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</si>
  <si>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</si>
  <si>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</si>
  <si>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</si>
  <si>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</si>
  <si>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</si>
  <si>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</si>
  <si>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</si>
  <si>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</si>
  <si>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</si>
  <si>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</si>
  <si>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</si>
  <si>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</si>
  <si>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</si>
  <si>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</si>
  <si>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</si>
  <si>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</si>
  <si>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</si>
  <si>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</si>
  <si>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</si>
  <si>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</si>
  <si>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</si>
  <si>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</si>
  <si>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</si>
  <si>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</si>
  <si>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</si>
  <si>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</si>
  <si>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</si>
  <si>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</si>
  <si>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</si>
  <si>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</si>
  <si>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</si>
  <si>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</si>
  <si>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</si>
  <si>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</si>
  <si>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</si>
  <si>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</si>
  <si>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</si>
  <si>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</si>
  <si>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</si>
  <si>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</si>
  <si>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</si>
  <si>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</si>
  <si>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</si>
  <si>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</si>
  <si>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</si>
  <si>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</si>
  <si>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</si>
  <si>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</si>
  <si>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</si>
  <si>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</si>
  <si>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</si>
  <si>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</si>
  <si>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</si>
  <si>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</si>
  <si>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</si>
  <si>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</si>
  <si>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</si>
  <si>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</si>
  <si>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</si>
  <si>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</si>
  <si>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</si>
  <si>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</si>
  <si>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</si>
  <si>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</si>
  <si>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</si>
  <si>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</si>
  <si>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</si>
  <si>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</si>
  <si>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</si>
  <si>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</si>
  <si>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</si>
  <si>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</si>
  <si>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</si>
  <si>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</si>
  <si>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</si>
  <si>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</si>
  <si>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</si>
  <si>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</si>
  <si>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</si>
  <si>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</si>
  <si>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</si>
  <si>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</si>
  <si>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</si>
  <si>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</si>
  <si>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</si>
  <si>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</si>
  <si>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</si>
  <si>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</si>
  <si>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</si>
  <si>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</si>
  <si>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</si>
  <si>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</si>
  <si>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</si>
  <si>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</si>
  <si>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</si>
  <si>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</si>
  <si>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</si>
  <si>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</si>
  <si>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</si>
  <si>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</si>
  <si>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</si>
  <si>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</si>
  <si>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</si>
  <si>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</si>
  <si>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</si>
  <si>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</si>
  <si>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</si>
  <si>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</si>
  <si>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</si>
  <si>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</si>
  <si>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</si>
  <si>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</si>
  <si>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</si>
  <si>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</si>
  <si>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</si>
  <si>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</si>
  <si>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</si>
  <si>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</si>
  <si>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</si>
  <si>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</si>
  <si>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</si>
  <si>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</si>
  <si>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</si>
  <si>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</si>
  <si>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</si>
  <si>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</si>
  <si>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</si>
  <si>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</si>
  <si>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</si>
  <si>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</si>
  <si>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</si>
  <si>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</si>
  <si>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</si>
  <si>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</si>
  <si>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</si>
  <si>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</si>
  <si>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</si>
  <si>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</si>
  <si>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</si>
  <si>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</si>
  <si>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</si>
  <si>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</si>
  <si>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</si>
  <si>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</si>
  <si>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</si>
  <si>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</si>
  <si>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</si>
  <si>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</si>
  <si>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</si>
  <si>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</si>
  <si>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</si>
  <si>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</si>
  <si>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</si>
  <si>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</si>
  <si>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</si>
  <si>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</si>
  <si>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</si>
  <si>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</si>
  <si>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</si>
  <si>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</si>
  <si>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</si>
  <si>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</si>
  <si>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</si>
  <si>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</si>
  <si>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</si>
  <si>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</si>
  <si>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</si>
  <si>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</si>
  <si>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</si>
  <si>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</si>
  <si>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</si>
  <si>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</si>
  <si>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</si>
  <si>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</si>
  <si>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</si>
  <si>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</si>
  <si>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</si>
  <si>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</si>
  <si>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</si>
  <si>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</si>
  <si>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</si>
  <si>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</si>
  <si>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</si>
  <si>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</si>
  <si>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</si>
  <si>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</si>
  <si>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</si>
  <si>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</si>
  <si>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</si>
  <si>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</si>
  <si>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</si>
  <si>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</si>
  <si>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</si>
  <si>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</si>
  <si>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</si>
  <si>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</si>
  <si>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</si>
  <si>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</si>
  <si>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</si>
  <si>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</si>
  <si>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</si>
  <si>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</si>
  <si>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</si>
  <si>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</si>
  <si>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</si>
  <si>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</si>
  <si>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</si>
  <si>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</si>
  <si>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</si>
  <si>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</si>
  <si>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</si>
  <si>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</si>
  <si>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</si>
  <si>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</si>
  <si>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</si>
  <si>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</si>
  <si>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</si>
  <si>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</si>
  <si>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</si>
  <si>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</si>
  <si>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</si>
  <si>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</si>
  <si>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</si>
  <si>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</si>
  <si>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</si>
  <si>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</si>
  <si>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</si>
  <si>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</si>
  <si>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</si>
  <si>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</si>
  <si>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</si>
  <si>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</si>
  <si>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</si>
  <si>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</si>
  <si>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</si>
  <si>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</si>
  <si>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</si>
  <si>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</si>
  <si>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</si>
  <si>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</si>
  <si>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</si>
  <si>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</si>
  <si>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</si>
  <si>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</si>
  <si>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</si>
  <si>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</si>
  <si>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</si>
  <si>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</si>
  <si>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</si>
  <si>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</si>
  <si>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</si>
  <si>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</si>
  <si>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</si>
  <si>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</si>
  <si>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</si>
  <si>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</si>
  <si>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</si>
  <si>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</si>
  <si>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</si>
  <si>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</si>
  <si>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</si>
  <si>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</si>
  <si>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</si>
  <si>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</si>
  <si>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</si>
  <si>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</si>
  <si>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</si>
  <si>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</si>
  <si>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</si>
  <si>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</si>
  <si>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</si>
  <si>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</si>
  <si>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</si>
  <si>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</si>
  <si>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</si>
  <si>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</si>
  <si>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</si>
  <si>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</si>
  <si>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</si>
  <si>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</si>
  <si>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</si>
  <si>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</si>
  <si>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</si>
  <si>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</si>
  <si>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</si>
  <si>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</si>
  <si>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</si>
  <si>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</si>
  <si>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</si>
  <si>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</si>
  <si>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</si>
  <si>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</si>
  <si>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</si>
  <si>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</si>
  <si>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</si>
  <si>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</si>
  <si>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</si>
  <si>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</si>
  <si>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</si>
  <si>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</si>
  <si>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</si>
  <si>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</si>
  <si>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</si>
  <si>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</si>
  <si>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</si>
  <si>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</si>
  <si>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</si>
  <si>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</si>
  <si>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</si>
  <si>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</si>
  <si>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</si>
  <si>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</si>
  <si>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</si>
  <si>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</si>
  <si>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</si>
  <si>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</si>
  <si>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</si>
  <si>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</si>
  <si>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</si>
  <si>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</si>
  <si>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</si>
  <si>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</si>
  <si>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</si>
  <si>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</si>
  <si>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</si>
  <si>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</si>
  <si>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</si>
  <si>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</si>
  <si>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</si>
  <si>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</si>
  <si>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</si>
  <si>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</si>
  <si>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</si>
  <si>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</si>
  <si>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</si>
  <si>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</si>
  <si>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</si>
  <si>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</si>
  <si>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</si>
  <si>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</si>
  <si>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</si>
  <si>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</si>
  <si>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</si>
  <si>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</si>
  <si>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</si>
  <si>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</si>
  <si>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</si>
  <si>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</si>
  <si>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</si>
  <si>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</si>
  <si>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</si>
  <si>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</si>
  <si>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</si>
  <si>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</si>
  <si>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</si>
  <si>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</si>
  <si>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</si>
  <si>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</si>
  <si>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</si>
  <si>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</si>
  <si>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</si>
  <si>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</si>
  <si>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</si>
  <si>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</si>
  <si>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</si>
  <si>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</si>
  <si>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</si>
  <si>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</si>
  <si>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</si>
  <si>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</si>
  <si>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</si>
  <si>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</si>
  <si>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</si>
  <si>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</si>
  <si>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</si>
  <si>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</si>
  <si>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</si>
  <si>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</si>
  <si>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</si>
  <si>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</si>
  <si>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</si>
  <si>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</si>
  <si>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</si>
  <si>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</si>
  <si>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</si>
  <si>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</si>
  <si>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</si>
  <si>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</si>
  <si>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</si>
  <si>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</si>
  <si>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</si>
  <si>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</si>
  <si>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</si>
  <si>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</si>
  <si>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</si>
  <si>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</si>
  <si>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</si>
  <si>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</si>
  <si>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</si>
  <si>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</si>
  <si>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</si>
  <si>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</si>
  <si>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</si>
  <si>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</si>
  <si>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</si>
  <si>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</si>
  <si>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</si>
  <si>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</si>
  <si>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</si>
  <si>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</si>
  <si>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</si>
  <si>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</si>
  <si>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</si>
  <si>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</si>
  <si>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</si>
  <si>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</si>
  <si>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</si>
  <si>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</si>
  <si>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</si>
  <si>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</si>
  <si>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</si>
  <si>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</si>
  <si>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</si>
  <si>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</si>
  <si>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</si>
  <si>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</si>
  <si>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</si>
  <si>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</si>
  <si>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</si>
  <si>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</si>
  <si>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</si>
  <si>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</si>
  <si>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</si>
  <si>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</si>
  <si>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</si>
  <si>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</si>
  <si>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</si>
  <si>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</si>
  <si>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</si>
  <si>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</si>
  <si>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</si>
  <si>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</si>
  <si>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</si>
  <si>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</si>
  <si>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</si>
  <si>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</si>
  <si>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</si>
  <si>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</si>
  <si>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</si>
  <si>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</si>
  <si>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</si>
  <si>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</si>
  <si>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</si>
  <si>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</si>
  <si>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</si>
  <si>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</si>
  <si>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</si>
  <si>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</si>
  <si>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</si>
  <si>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</si>
  <si>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</si>
  <si>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</si>
  <si>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</si>
  <si>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</si>
  <si>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</si>
  <si>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</si>
  <si>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</si>
  <si>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</si>
  <si>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</si>
  <si>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</si>
  <si>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</si>
  <si>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</si>
  <si>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</si>
  <si>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</si>
  <si>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</si>
  <si>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</si>
  <si>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</si>
  <si>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</si>
  <si>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</si>
  <si>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</si>
  <si>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</si>
  <si>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</si>
  <si>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</si>
  <si>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</si>
  <si>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</si>
  <si>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</si>
  <si>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</si>
  <si>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</si>
  <si>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</si>
  <si>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</si>
  <si>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</si>
  <si>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</si>
  <si>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</si>
  <si>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</si>
  <si>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</si>
  <si>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</si>
  <si>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</si>
  <si>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</si>
  <si>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</si>
  <si>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</si>
  <si>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</si>
  <si>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</si>
  <si>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</si>
  <si>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</si>
  <si>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</si>
  <si>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</si>
  <si>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</si>
  <si>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</si>
  <si>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</si>
  <si>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</si>
  <si>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</si>
  <si>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</si>
  <si>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</si>
  <si>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</si>
  <si>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</si>
  <si>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</si>
  <si>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</si>
  <si>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</si>
  <si>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</si>
  <si>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</si>
  <si>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</si>
  <si>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</si>
  <si>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</si>
  <si>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</si>
  <si>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</si>
  <si>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</si>
  <si>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</si>
  <si>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</si>
  <si>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</si>
  <si>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</si>
  <si>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</si>
  <si>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</si>
  <si>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</si>
  <si>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</si>
  <si>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</si>
  <si>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</si>
  <si>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</si>
  <si>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</si>
  <si>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</si>
  <si>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</si>
  <si>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</si>
  <si>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</si>
  <si>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</si>
  <si>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</si>
  <si>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</si>
  <si>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</si>
  <si>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</si>
  <si>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</si>
  <si>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</si>
  <si>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</si>
  <si>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</si>
  <si>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</si>
  <si>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</si>
  <si>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</si>
  <si>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</si>
  <si>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</si>
  <si>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</si>
  <si>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</si>
  <si>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</si>
  <si>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</si>
  <si>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</si>
  <si>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</si>
  <si>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</si>
  <si>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</si>
  <si>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</si>
  <si>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</si>
  <si>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</si>
  <si>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</si>
  <si>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</si>
  <si>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</si>
  <si>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</si>
  <si>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</si>
  <si>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</si>
  <si>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</si>
  <si>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</si>
  <si>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</si>
  <si>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</si>
  <si>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</si>
  <si>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</si>
  <si>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</si>
  <si>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</si>
  <si>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</si>
  <si>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</si>
  <si>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</si>
  <si>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</si>
  <si>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</si>
  <si>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</si>
  <si>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</si>
  <si>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</si>
  <si>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</si>
  <si>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</si>
  <si>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</si>
  <si>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</si>
  <si>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</si>
  <si>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</si>
  <si>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</si>
  <si>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</si>
  <si>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</si>
  <si>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</si>
  <si>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</si>
  <si>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</si>
  <si>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</si>
  <si>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</si>
  <si>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</si>
  <si>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</si>
  <si>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</si>
  <si>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</si>
  <si>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</si>
  <si>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</si>
  <si>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</si>
  <si>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</si>
  <si>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</si>
  <si>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</si>
  <si>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</si>
  <si>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</si>
  <si>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</si>
  <si>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</si>
  <si>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</si>
  <si>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</si>
  <si>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</si>
  <si>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</si>
  <si>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</si>
  <si>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</si>
  <si>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</si>
  <si>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</si>
  <si>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</si>
  <si>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</si>
  <si>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</si>
  <si>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</si>
  <si>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</si>
  <si>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</si>
  <si>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</si>
  <si>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</si>
  <si>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</si>
  <si>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</si>
  <si>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</si>
  <si>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</si>
  <si>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</si>
  <si>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</si>
  <si>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</si>
  <si>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</si>
  <si>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</si>
  <si>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</si>
  <si>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</si>
  <si>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</si>
  <si>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</si>
  <si>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</si>
  <si>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</si>
  <si>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</si>
  <si>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</si>
  <si>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</si>
  <si>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</si>
  <si>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</si>
  <si>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</si>
  <si>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</si>
  <si>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</si>
  <si>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</si>
  <si>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</si>
  <si>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</si>
  <si>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</si>
  <si>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</si>
  <si>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</si>
  <si>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</si>
  <si>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</si>
  <si>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</si>
  <si>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</si>
  <si>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</si>
  <si>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</si>
  <si>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</si>
  <si>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</si>
  <si>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</si>
  <si>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</si>
  <si>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</si>
  <si>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</si>
  <si>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</si>
  <si>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</si>
  <si>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</si>
  <si>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</si>
  <si>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</si>
  <si>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</si>
  <si>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</si>
  <si>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</si>
  <si>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</si>
  <si>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</si>
  <si>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</si>
  <si>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</si>
  <si>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</si>
  <si>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</si>
  <si>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</si>
  <si>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</si>
  <si>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</si>
  <si>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</si>
  <si>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</si>
  <si>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</si>
  <si>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</si>
  <si>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</si>
  <si>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</si>
  <si>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</si>
  <si>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</si>
  <si>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</si>
  <si>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</si>
  <si>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</si>
  <si>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</si>
  <si>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</si>
  <si>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</si>
  <si>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</si>
  <si>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</si>
  <si>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</si>
  <si>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</si>
  <si>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</si>
  <si>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</si>
  <si>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</si>
  <si>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</si>
  <si>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</si>
  <si>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</si>
  <si>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</si>
  <si>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</si>
  <si>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</si>
  <si>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</si>
  <si>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</si>
  <si>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</si>
  <si>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</si>
  <si>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</si>
  <si>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</si>
  <si>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</si>
  <si>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</si>
  <si>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</si>
  <si>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</si>
  <si>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</si>
  <si>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</si>
  <si>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</si>
  <si>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</si>
  <si>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</si>
  <si>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</si>
  <si>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</si>
  <si>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</si>
  <si>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</si>
  <si>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</si>
  <si>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</si>
  <si>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</si>
  <si>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</si>
  <si>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</si>
  <si>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</si>
  <si>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</si>
  <si>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</si>
  <si>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</si>
  <si>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</si>
  <si>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</si>
  <si>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</si>
  <si>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</si>
  <si>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</si>
  <si>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</si>
  <si>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</si>
  <si>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</si>
  <si>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</si>
  <si>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</si>
  <si>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</si>
  <si>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</si>
  <si>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</si>
  <si>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</si>
  <si>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</si>
  <si>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</si>
  <si>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</si>
  <si>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</si>
  <si>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</si>
  <si>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</si>
  <si>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</si>
  <si>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</si>
  <si>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</si>
  <si>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</si>
  <si>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</si>
  <si>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</si>
  <si>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</si>
  <si>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</si>
  <si>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</si>
  <si>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</si>
  <si>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</si>
  <si>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</si>
  <si>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</si>
  <si>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</si>
  <si>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</si>
  <si>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</si>
  <si>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</si>
  <si>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</si>
  <si>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</si>
  <si>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</si>
  <si>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</si>
  <si>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</si>
  <si>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</si>
  <si>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</si>
  <si>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</si>
  <si>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</si>
  <si>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</si>
  <si>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</si>
  <si>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</si>
  <si>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</si>
  <si>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</si>
  <si>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</si>
  <si>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</si>
  <si>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</si>
  <si>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</si>
  <si>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</si>
  <si>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</si>
  <si>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</si>
  <si>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</si>
  <si>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</si>
  <si>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</si>
  <si>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</si>
  <si>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</si>
  <si>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</si>
  <si>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</si>
  <si>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</si>
  <si>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</si>
  <si>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</si>
  <si>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</si>
  <si>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</si>
  <si>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</si>
  <si>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</si>
  <si>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</si>
  <si>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</si>
  <si>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</si>
  <si>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</si>
  <si>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</si>
  <si>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</si>
  <si>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</si>
  <si>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</si>
  <si>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</si>
  <si>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</si>
  <si>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</si>
  <si>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</si>
  <si>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</si>
  <si>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</si>
  <si>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</si>
  <si>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</si>
  <si>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</si>
  <si>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</si>
  <si>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</si>
  <si>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</si>
  <si>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</si>
  <si>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</si>
  <si>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</si>
  <si>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</si>
  <si>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</si>
  <si>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</si>
  <si>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</si>
  <si>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</si>
  <si>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</si>
  <si>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</si>
  <si>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</si>
  <si>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</si>
  <si>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</si>
  <si>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</si>
  <si>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</si>
  <si>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</si>
  <si>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</si>
  <si>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</si>
  <si>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</si>
  <si>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</si>
  <si>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</si>
  <si>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</si>
  <si>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</si>
  <si>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</si>
  <si>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</si>
  <si>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</si>
  <si>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</si>
  <si>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</si>
  <si>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</si>
  <si>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</si>
  <si>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</si>
  <si>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</si>
  <si>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</si>
  <si>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</si>
  <si>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</si>
  <si>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</si>
  <si>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</si>
  <si>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</si>
  <si>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</si>
  <si>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</si>
  <si>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</si>
  <si>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</si>
  <si>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</si>
  <si>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</si>
  <si>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</si>
  <si>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</si>
  <si>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</si>
  <si>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</si>
  <si>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</si>
  <si>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</si>
  <si>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</si>
  <si>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</si>
  <si>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</si>
  <si>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</si>
  <si>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</si>
  <si>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</si>
  <si>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</si>
  <si>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</si>
  <si>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</si>
  <si>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</si>
  <si>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</si>
  <si>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</si>
  <si>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</si>
  <si>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</si>
  <si>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</si>
  <si>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</si>
  <si>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</si>
  <si>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</si>
  <si>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</si>
  <si>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</si>
  <si>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</si>
  <si>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</si>
  <si>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</si>
  <si>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</si>
  <si>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</si>
  <si>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</si>
  <si>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</si>
  <si>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</si>
  <si>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</si>
  <si>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</si>
  <si>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</si>
  <si>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</si>
  <si>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</si>
  <si>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</si>
  <si>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</si>
  <si>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</si>
  <si>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</si>
  <si>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</si>
  <si>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</si>
  <si>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</si>
  <si>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</si>
  <si>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</si>
  <si>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</si>
  <si>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</si>
  <si>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</si>
  <si>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</si>
  <si>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</si>
  <si>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</si>
  <si>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</si>
  <si>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</si>
  <si>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</si>
  <si>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</si>
  <si>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</si>
  <si>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</si>
  <si>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</si>
  <si>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</si>
  <si>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</si>
  <si>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</si>
  <si>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</si>
  <si>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</si>
  <si>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</si>
  <si>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</si>
  <si>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</si>
  <si>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</si>
  <si>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</si>
  <si>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</si>
  <si>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</si>
  <si>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</si>
  <si>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</si>
  <si>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</si>
  <si>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</si>
  <si>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</si>
  <si>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</si>
  <si>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</si>
  <si>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</si>
  <si>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</si>
  <si>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</si>
  <si>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</si>
  <si>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</si>
  <si>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</si>
  <si>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</si>
  <si>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</si>
  <si>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</si>
  <si>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</si>
  <si>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</si>
  <si>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</si>
  <si>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</si>
  <si>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</si>
  <si>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</si>
  <si>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</si>
  <si>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</si>
  <si>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</si>
  <si>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</si>
  <si>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</si>
  <si>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</si>
  <si>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</si>
  <si>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</si>
  <si>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</si>
  <si>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</si>
  <si>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</si>
  <si>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</si>
  <si>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</si>
  <si>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</si>
  <si>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</si>
  <si>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</si>
  <si>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</si>
  <si>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</si>
  <si>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</si>
  <si>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</si>
  <si>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</si>
  <si>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</si>
  <si>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</si>
  <si>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</si>
  <si>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</si>
  <si>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</si>
  <si>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</si>
  <si>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</si>
  <si>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</si>
  <si>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</si>
  <si>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</si>
  <si>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</si>
  <si>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</si>
  <si>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</si>
  <si>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</si>
  <si>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</si>
  <si>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</si>
  <si>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</si>
  <si>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</si>
  <si>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</si>
  <si>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</si>
  <si>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</si>
  <si>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</si>
  <si>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</si>
  <si>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</si>
  <si>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</si>
  <si>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</si>
  <si>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</si>
  <si>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</si>
  <si>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</si>
  <si>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</si>
  <si>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</si>
  <si>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</si>
  <si>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</si>
  <si>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</si>
  <si>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</si>
  <si>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</si>
  <si>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</si>
  <si>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</si>
  <si>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</si>
  <si>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</si>
  <si>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</si>
  <si>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</si>
  <si>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</si>
  <si>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</si>
  <si>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</si>
  <si>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</si>
  <si>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</si>
  <si>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</si>
  <si>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</si>
  <si>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</si>
  <si>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</si>
  <si>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</si>
  <si>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</si>
  <si>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</si>
  <si>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</si>
  <si>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</si>
  <si>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</si>
  <si>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</si>
  <si>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</si>
  <si>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</si>
  <si>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</si>
  <si>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</si>
  <si>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</si>
  <si>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</si>
  <si>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</si>
  <si>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</si>
  <si>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</si>
  <si>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</si>
  <si>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</si>
  <si>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</si>
  <si>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</si>
  <si>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</si>
  <si>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</si>
  <si>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</si>
  <si>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</si>
  <si>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</si>
  <si>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</si>
  <si>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</si>
  <si>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</si>
  <si>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</si>
  <si>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</si>
  <si>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</si>
  <si>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</si>
  <si>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</si>
  <si>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</si>
  <si>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</si>
  <si>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</si>
  <si>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</si>
  <si>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</si>
  <si>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</si>
  <si>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</si>
  <si>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</si>
  <si>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</si>
  <si>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</si>
  <si>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</si>
  <si>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</si>
  <si>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</si>
  <si>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</si>
  <si>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</si>
  <si>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</si>
  <si>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</si>
  <si>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</si>
  <si>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</si>
  <si>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</si>
  <si>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</si>
  <si>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</si>
  <si>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</si>
  <si>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</si>
  <si>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</si>
  <si>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</si>
  <si>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</si>
  <si>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</si>
  <si>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</si>
  <si>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</si>
  <si>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</si>
  <si>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</si>
  <si>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</si>
  <si>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</si>
  <si>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</si>
  <si>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</si>
  <si>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</si>
  <si>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</si>
  <si>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</si>
  <si>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</si>
  <si>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</si>
  <si>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</si>
  <si>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</si>
  <si>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</si>
  <si>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</si>
  <si>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</si>
  <si>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</si>
  <si>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</si>
  <si>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</si>
  <si>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</si>
  <si>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</si>
  <si>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</si>
  <si>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</si>
  <si>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</si>
  <si>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</si>
  <si>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</si>
  <si>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</si>
  <si>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</si>
  <si>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</si>
  <si>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</si>
  <si>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</si>
  <si>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</si>
  <si>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</si>
  <si>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</si>
  <si>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</si>
  <si>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</si>
  <si>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</si>
  <si>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</si>
  <si>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</si>
  <si>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</si>
  <si>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</si>
  <si>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</si>
  <si>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</si>
  <si>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</si>
  <si>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</si>
  <si>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</si>
  <si>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</si>
  <si>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</si>
  <si>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</si>
  <si>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</si>
  <si>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</si>
  <si>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</si>
  <si>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</si>
  <si>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</si>
  <si>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</si>
  <si>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</si>
  <si>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</si>
  <si>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</si>
  <si>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</si>
  <si>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</si>
  <si>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</si>
  <si>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</si>
  <si>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</si>
  <si>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</si>
  <si>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</si>
  <si>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</si>
  <si>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</si>
  <si>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</si>
  <si>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</si>
  <si>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</si>
  <si>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</si>
  <si>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</si>
  <si>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</si>
  <si>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</si>
  <si>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</si>
  <si>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</si>
  <si>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</si>
  <si>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</si>
  <si>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</si>
  <si>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</si>
  <si>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</si>
  <si>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</si>
  <si>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</si>
  <si>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</si>
  <si>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</si>
  <si>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</si>
  <si>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</si>
  <si>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</si>
  <si>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</si>
  <si>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</si>
  <si>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</si>
  <si>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</si>
  <si>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</si>
  <si>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</si>
  <si>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</si>
  <si>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</si>
  <si>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</si>
  <si>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</si>
  <si>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</si>
  <si>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</si>
  <si>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</si>
  <si>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</si>
  <si>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</si>
  <si>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</si>
  <si>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</si>
  <si>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</si>
  <si>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</si>
  <si>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</si>
  <si>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</si>
  <si>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</si>
  <si>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</si>
  <si>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</si>
  <si>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</si>
  <si>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</si>
  <si>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</si>
  <si>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</si>
  <si>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</si>
  <si>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</si>
  <si>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</si>
  <si>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</si>
  <si>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</si>
  <si>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</si>
  <si>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</si>
  <si>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</si>
  <si>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</si>
  <si>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</si>
  <si>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</si>
  <si>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</si>
  <si>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</si>
  <si>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</si>
  <si>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</si>
  <si>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</si>
  <si>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</si>
  <si>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</si>
  <si>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</si>
  <si>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</si>
  <si>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</si>
  <si>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</si>
  <si>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</si>
  <si>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</si>
  <si>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</si>
  <si>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</si>
  <si>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</si>
  <si>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</si>
  <si>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</si>
  <si>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</si>
  <si>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</si>
  <si>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</si>
  <si>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</si>
  <si>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</si>
  <si>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</si>
  <si>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</si>
  <si>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</si>
  <si>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</si>
  <si>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</si>
  <si>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</si>
  <si>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</si>
  <si>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</si>
  <si>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</si>
  <si>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</si>
  <si>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</si>
  <si>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</si>
  <si>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</si>
  <si>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</si>
  <si>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</si>
  <si>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</si>
  <si>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</si>
  <si>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</si>
  <si>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</si>
  <si>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</si>
  <si>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</si>
  <si>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</si>
  <si>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</si>
  <si>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</si>
  <si>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</si>
  <si>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</si>
  <si>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</si>
  <si>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</si>
  <si>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</si>
  <si>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</si>
  <si>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</si>
  <si>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</si>
  <si>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</si>
  <si>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</si>
  <si>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</si>
  <si>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</si>
  <si>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</si>
  <si>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</si>
  <si>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</si>
  <si>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</si>
  <si>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</si>
  <si>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</si>
  <si>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</si>
  <si>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</si>
  <si>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</si>
  <si>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</si>
  <si>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</si>
  <si>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</si>
  <si>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</si>
  <si>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</si>
  <si>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</si>
  <si>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</si>
  <si>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</si>
  <si>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</si>
  <si>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</si>
  <si>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</si>
  <si>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</si>
  <si>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</si>
  <si>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</si>
  <si>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</si>
  <si>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</si>
  <si>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</si>
  <si>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</si>
  <si>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</si>
  <si>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</si>
  <si>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</si>
  <si>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</si>
  <si>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</si>
  <si>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</si>
  <si>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</si>
  <si>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</si>
  <si>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</si>
  <si>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</si>
  <si>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</si>
  <si>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</si>
  <si>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</si>
  <si>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</si>
  <si>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</si>
  <si>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</si>
  <si>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</si>
  <si>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</si>
  <si>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</si>
  <si>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</si>
  <si>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</si>
  <si>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</si>
  <si>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</si>
  <si>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</si>
  <si>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</si>
  <si>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</si>
  <si>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</si>
  <si>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</si>
  <si>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</si>
  <si>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</si>
  <si>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</si>
  <si>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</si>
  <si>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</si>
  <si>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</si>
  <si>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</si>
  <si>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</si>
  <si>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</si>
  <si>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</si>
  <si>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</si>
  <si>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</si>
  <si>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</si>
  <si>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</si>
  <si>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</si>
  <si>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</si>
  <si>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</si>
  <si>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</si>
  <si>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</si>
  <si>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</si>
  <si>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</si>
  <si>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</si>
  <si>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</si>
  <si>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</si>
  <si>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</si>
  <si>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</si>
  <si>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</si>
  <si>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</si>
  <si>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</si>
  <si>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</si>
  <si>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</si>
  <si>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</si>
  <si>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</si>
  <si>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</si>
  <si>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</si>
  <si>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</si>
  <si>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</si>
  <si>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</si>
  <si>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</si>
  <si>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</si>
  <si>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</si>
  <si>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</si>
  <si>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</si>
  <si>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</si>
  <si>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</si>
  <si>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</si>
  <si>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</si>
  <si>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</si>
  <si>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</si>
  <si>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</si>
  <si>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</si>
  <si>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</si>
  <si>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</si>
  <si>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</si>
  <si>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</si>
  <si>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</si>
  <si>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</si>
  <si>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</si>
  <si>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</si>
  <si>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</si>
  <si>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</si>
  <si>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</si>
  <si>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</si>
  <si>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</si>
  <si>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</si>
  <si>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</si>
  <si>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</si>
  <si>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</si>
  <si>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</si>
  <si>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</si>
  <si>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</si>
  <si>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</si>
  <si>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</si>
  <si>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</si>
  <si>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</si>
  <si>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</si>
  <si>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</si>
  <si>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</si>
  <si>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</si>
  <si>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</si>
  <si>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</si>
  <si>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</si>
  <si>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</si>
  <si>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</si>
  <si>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</si>
  <si>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</si>
  <si>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</si>
  <si>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</si>
  <si>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</si>
  <si>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</si>
  <si>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</si>
  <si>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</si>
  <si>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</si>
  <si>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</si>
  <si>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</si>
  <si>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</si>
  <si>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</si>
  <si>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</si>
  <si>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</si>
  <si>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</si>
  <si>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</si>
  <si>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</si>
  <si>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</si>
  <si>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</si>
  <si>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</si>
  <si>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</si>
  <si>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</si>
  <si>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</si>
  <si>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</si>
  <si>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</si>
  <si>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</si>
  <si>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</si>
  <si>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</si>
  <si>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</si>
  <si>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</si>
  <si>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</si>
  <si>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</si>
  <si>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</si>
  <si>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</si>
  <si>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</si>
  <si>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</si>
  <si>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</si>
  <si>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</si>
  <si>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</si>
  <si>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</si>
  <si>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</si>
  <si>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</si>
  <si>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</si>
  <si>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</si>
  <si>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</si>
  <si>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</si>
  <si>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</si>
  <si>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</si>
  <si>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</si>
  <si>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</si>
  <si>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</si>
  <si>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</si>
  <si>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</si>
  <si>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</si>
  <si>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</si>
  <si>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</si>
  <si>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</si>
  <si>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</si>
  <si>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</si>
  <si>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</si>
  <si>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</si>
  <si>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</si>
  <si>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</si>
  <si>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</si>
  <si>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</si>
  <si>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</si>
  <si>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</si>
  <si>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</si>
  <si>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</si>
  <si>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</si>
  <si>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</si>
  <si>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</si>
  <si>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</si>
  <si>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</si>
  <si>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</si>
  <si>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</si>
  <si>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</si>
  <si>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</si>
  <si>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</si>
  <si>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</si>
  <si>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</si>
  <si>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</si>
  <si>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</si>
  <si>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</si>
  <si>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</si>
  <si>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</si>
  <si>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</si>
  <si>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</si>
  <si>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</si>
  <si>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</si>
  <si>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</si>
  <si>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</si>
  <si>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</si>
  <si>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</si>
  <si>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</si>
  <si>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</si>
  <si>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</si>
  <si>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</si>
  <si>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</si>
  <si>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</si>
  <si>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</si>
  <si>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</si>
  <si>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</si>
  <si>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</si>
  <si>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</si>
  <si>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</si>
  <si>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</si>
  <si>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</si>
  <si>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</si>
  <si>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</si>
  <si>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</si>
  <si>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</si>
  <si>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</si>
  <si>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</si>
  <si>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</si>
  <si>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</si>
  <si>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</si>
  <si>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</si>
  <si>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</si>
  <si>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</si>
  <si>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</si>
  <si>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</si>
  <si>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</si>
  <si>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</si>
  <si>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</si>
  <si>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</si>
  <si>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</si>
  <si>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</si>
  <si>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</si>
  <si>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</si>
  <si>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</si>
  <si>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</si>
  <si>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</si>
  <si>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</si>
  <si>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</si>
  <si>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</si>
  <si>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</si>
  <si>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</si>
  <si>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</si>
  <si>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</si>
  <si>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</si>
  <si>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</si>
  <si>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</si>
  <si>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</si>
  <si>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</si>
  <si>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</si>
  <si>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</si>
  <si>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</si>
  <si>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</si>
  <si>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</si>
  <si>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</si>
  <si>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</si>
  <si>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</si>
  <si>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</si>
  <si>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</si>
  <si>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</si>
  <si>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</si>
  <si>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</si>
  <si>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</si>
  <si>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</si>
  <si>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</si>
  <si>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</si>
  <si>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</si>
  <si>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</si>
  <si>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</si>
  <si>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</si>
  <si>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</si>
  <si>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</si>
  <si>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</si>
  <si>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</si>
  <si>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</si>
  <si>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</si>
  <si>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</si>
  <si>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</si>
  <si>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</si>
  <si>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</si>
  <si>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</si>
  <si>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</si>
  <si>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</si>
  <si>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</si>
  <si>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</si>
  <si>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</si>
  <si>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</si>
  <si>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</si>
  <si>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</si>
  <si>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</si>
  <si>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</si>
  <si>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</si>
  <si>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</si>
  <si>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</si>
  <si>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</si>
  <si>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</si>
  <si>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</si>
  <si>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</si>
  <si>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</si>
  <si>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</si>
  <si>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</si>
  <si>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</si>
  <si>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</si>
  <si>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</si>
  <si>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</si>
  <si>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</si>
  <si>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</si>
  <si>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</si>
  <si>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</si>
  <si>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</si>
  <si>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</si>
  <si>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</si>
  <si>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</si>
  <si>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</si>
  <si>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</si>
  <si>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</si>
  <si>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</si>
  <si>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</si>
  <si>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</si>
  <si>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</si>
  <si>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</si>
  <si>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</si>
  <si>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</si>
  <si>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</si>
  <si>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</si>
  <si>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</si>
  <si>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</si>
  <si>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</si>
  <si>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</si>
  <si>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</si>
  <si>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</si>
  <si>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</si>
  <si>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</si>
  <si>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</si>
  <si>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</si>
  <si>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</si>
  <si>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</si>
  <si>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</si>
  <si>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</si>
  <si>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</si>
  <si>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</si>
  <si>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</si>
  <si>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</si>
  <si>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</si>
  <si>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</si>
  <si>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</si>
  <si>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</si>
  <si>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</si>
  <si>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</si>
  <si>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</si>
  <si>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</si>
  <si>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</si>
  <si>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</si>
  <si>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</si>
  <si>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</si>
  <si>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</si>
  <si>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</si>
  <si>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</si>
  <si>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</si>
  <si>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</si>
  <si>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</si>
  <si>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</si>
  <si>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</si>
  <si>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</si>
  <si>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</si>
  <si>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</si>
  <si>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</si>
  <si>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</si>
  <si>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</si>
  <si>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</si>
  <si>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</si>
  <si>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</si>
  <si>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</si>
  <si>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</si>
  <si>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</si>
  <si>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</si>
  <si>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</si>
  <si>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</si>
  <si>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</si>
  <si>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</si>
  <si>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</si>
  <si>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</si>
  <si>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</si>
  <si>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</si>
  <si>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</si>
  <si>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</si>
  <si>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</si>
  <si>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</si>
  <si>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</si>
  <si>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</si>
  <si>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</si>
  <si>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</si>
  <si>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</si>
  <si>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</si>
  <si>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</si>
  <si>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</si>
  <si>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</si>
  <si>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</si>
  <si>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</si>
  <si>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</si>
  <si>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</si>
  <si>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</si>
  <si>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</si>
  <si>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</si>
  <si>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</si>
  <si>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</si>
  <si>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</si>
  <si>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</si>
  <si>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</si>
  <si>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</si>
  <si>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</si>
  <si>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</si>
  <si>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</si>
  <si>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</si>
  <si>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</si>
  <si>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</si>
  <si>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</si>
  <si>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</si>
  <si>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</si>
  <si>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</si>
  <si>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</si>
  <si>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</si>
  <si>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</si>
  <si>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</si>
  <si>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</si>
  <si>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</si>
  <si>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</si>
  <si>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</si>
  <si>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</si>
  <si>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</si>
  <si>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</si>
  <si>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</si>
  <si>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</si>
  <si>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</si>
  <si>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</si>
  <si>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</si>
  <si>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</si>
  <si>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</si>
  <si>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</si>
  <si>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</si>
  <si>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</si>
  <si>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</si>
  <si>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</si>
  <si>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</si>
  <si>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</si>
  <si>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</si>
  <si>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</si>
  <si>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</si>
  <si>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</si>
  <si>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</si>
  <si>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</si>
  <si>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</si>
  <si>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</si>
  <si>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</si>
  <si>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</si>
  <si>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</si>
  <si>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</si>
  <si>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</si>
  <si>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</si>
  <si>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</si>
  <si>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</si>
  <si>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</si>
  <si>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</si>
  <si>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</si>
  <si>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</si>
  <si>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</si>
  <si>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</si>
  <si>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</si>
  <si>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</si>
  <si>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</si>
  <si>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</si>
  <si>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</si>
  <si>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</si>
  <si>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</si>
  <si>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</si>
  <si>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</si>
  <si>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</si>
  <si>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</si>
  <si>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</si>
  <si>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</si>
  <si>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</si>
  <si>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</si>
  <si>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</si>
  <si>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</si>
  <si>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</si>
  <si>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</si>
  <si>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</si>
  <si>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</si>
  <si>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</si>
  <si>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</si>
  <si>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</si>
  <si>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</si>
  <si>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</si>
  <si>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</si>
  <si>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</si>
  <si>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</si>
  <si>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</si>
  <si>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</si>
  <si>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</si>
  <si>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</si>
  <si>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</si>
  <si>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</si>
  <si>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</si>
  <si>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</si>
  <si>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</si>
  <si>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</si>
  <si>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</si>
  <si>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</si>
  <si>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</si>
  <si>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</si>
  <si>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</si>
  <si>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</si>
  <si>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</si>
  <si>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</si>
  <si>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</si>
  <si>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</si>
  <si>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</si>
  <si>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</si>
  <si>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</si>
  <si>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</si>
  <si>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</si>
  <si>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</si>
  <si>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</si>
  <si>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</si>
  <si>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</si>
  <si>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</si>
  <si>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</si>
  <si>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</si>
  <si>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</si>
  <si>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</si>
  <si>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</si>
  <si>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</si>
  <si>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</si>
  <si>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</si>
  <si>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</si>
  <si>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</si>
  <si>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</si>
  <si>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</si>
  <si>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</si>
  <si>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</si>
  <si>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</si>
  <si>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</si>
  <si>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</si>
  <si>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</si>
  <si>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</si>
  <si>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</si>
  <si>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</si>
  <si>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</si>
  <si>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</si>
  <si>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</si>
  <si>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</si>
  <si>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</si>
  <si>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</si>
  <si>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</si>
  <si>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</si>
  <si>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</si>
  <si>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</si>
  <si>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</si>
  <si>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</si>
  <si>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</si>
  <si>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</si>
  <si>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</si>
  <si>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</si>
  <si>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</si>
  <si>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</si>
  <si>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</si>
  <si>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</si>
  <si>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</si>
  <si>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</si>
  <si>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</si>
  <si>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</si>
  <si>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</si>
  <si>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</si>
  <si>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</si>
  <si>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</si>
  <si>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</si>
  <si>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</si>
  <si>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</si>
  <si>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</si>
  <si>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</si>
  <si>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</si>
  <si>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</si>
  <si>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</si>
  <si>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</si>
  <si>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</si>
  <si>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</si>
  <si>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</si>
  <si>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</si>
  <si>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</si>
  <si>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</si>
  <si>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</si>
  <si>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</si>
  <si>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</si>
  <si>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</si>
  <si>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</si>
  <si>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</si>
  <si>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</si>
  <si>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</si>
  <si>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</si>
  <si>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</si>
  <si>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</si>
  <si>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</si>
  <si>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</si>
  <si>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</si>
  <si>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</si>
  <si>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</si>
  <si>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</si>
  <si>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</si>
  <si>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</si>
  <si>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</si>
  <si>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</si>
  <si>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</si>
  <si>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</si>
  <si>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</si>
  <si>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</si>
  <si>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</si>
  <si>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</si>
  <si>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</si>
  <si>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</si>
  <si>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</si>
  <si>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</si>
  <si>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</si>
  <si>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</si>
  <si>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</si>
  <si>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</si>
  <si>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</si>
  <si>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</si>
  <si>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</si>
  <si>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</si>
  <si>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</si>
  <si>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</si>
  <si>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</si>
  <si>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</si>
  <si>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</si>
  <si>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</si>
  <si>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</si>
  <si>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</si>
  <si>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</si>
  <si>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</si>
  <si>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</si>
  <si>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</si>
  <si>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</si>
  <si>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</si>
  <si>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</si>
  <si>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</si>
  <si>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</si>
  <si>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</si>
  <si>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</si>
  <si>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</si>
  <si>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</si>
  <si>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</si>
  <si>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</si>
  <si>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</si>
  <si>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</si>
  <si>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</si>
  <si>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</si>
  <si>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</si>
  <si>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</si>
  <si>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</si>
  <si>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</si>
  <si>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</si>
  <si>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</si>
  <si>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</si>
  <si>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</si>
  <si>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</si>
  <si>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</si>
  <si>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</si>
  <si>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</si>
  <si>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</si>
  <si>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</si>
  <si>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</si>
  <si>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</si>
  <si>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</si>
  <si>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</si>
  <si>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</si>
  <si>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</si>
  <si>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</si>
  <si>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</si>
  <si>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</si>
  <si>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</si>
  <si>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</si>
  <si>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</si>
  <si>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</si>
  <si>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</si>
  <si>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</si>
  <si>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</si>
  <si>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</si>
  <si>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</si>
  <si>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</si>
  <si>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</si>
  <si>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</si>
  <si>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</si>
  <si>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</si>
  <si>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</si>
  <si>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</si>
  <si>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</si>
  <si>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</si>
  <si>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</si>
  <si>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</si>
  <si>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</si>
  <si>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</si>
  <si>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</si>
  <si>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</si>
  <si>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</si>
  <si>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</si>
  <si>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</si>
  <si>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</si>
  <si>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</si>
  <si>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</si>
  <si>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</si>
  <si>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</si>
  <si>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</si>
  <si>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</si>
  <si>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</si>
  <si>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</si>
  <si>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</si>
  <si>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</si>
  <si>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</si>
  <si>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</si>
  <si>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</si>
  <si>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</si>
  <si>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</si>
  <si>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</si>
  <si>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</si>
  <si>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</si>
  <si>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</si>
  <si>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</si>
  <si>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</si>
  <si>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</si>
  <si>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</si>
  <si>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</si>
  <si>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</si>
  <si>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</si>
  <si>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</si>
  <si>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</si>
  <si>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</si>
  <si>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</si>
  <si>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</si>
  <si>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</si>
  <si>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</si>
  <si>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</si>
  <si>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</si>
  <si>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</si>
  <si>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</si>
  <si>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</si>
  <si>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</si>
  <si>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</si>
  <si>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</si>
  <si>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</si>
  <si>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</si>
  <si>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</si>
  <si>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</si>
  <si>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</si>
  <si>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</si>
  <si>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</si>
  <si>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</si>
  <si>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</si>
  <si>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</si>
  <si>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</si>
  <si>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</si>
  <si>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</si>
  <si>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</si>
  <si>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</si>
  <si>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</si>
  <si>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</si>
  <si>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</si>
  <si>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</si>
  <si>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</si>
  <si>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</si>
  <si>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</si>
  <si>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</si>
  <si>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</si>
  <si>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</si>
  <si>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</si>
  <si>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</si>
  <si>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</si>
  <si>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</si>
  <si>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</si>
  <si>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</si>
  <si>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</si>
  <si>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</si>
  <si>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</si>
  <si>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</si>
  <si>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</si>
  <si>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</si>
  <si>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</si>
  <si>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</si>
  <si>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</si>
  <si>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</si>
  <si>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</si>
  <si>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</si>
  <si>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</si>
  <si>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</si>
  <si>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</si>
  <si>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</si>
  <si>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</si>
  <si>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</si>
  <si>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</si>
  <si>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</si>
  <si>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</si>
  <si>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</si>
  <si>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</si>
  <si>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</si>
  <si>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</si>
  <si>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</si>
  <si>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</si>
  <si>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</si>
  <si>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</si>
  <si>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</si>
  <si>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</si>
  <si>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</si>
  <si>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</si>
  <si>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</si>
  <si>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</si>
  <si>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</si>
  <si>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</si>
  <si>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</si>
  <si>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</si>
  <si>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</si>
  <si>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</si>
  <si>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</si>
  <si>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</si>
  <si>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</si>
  <si>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</si>
  <si>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</si>
  <si>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</si>
  <si>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</si>
  <si>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</si>
  <si>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</si>
  <si>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</si>
  <si>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</si>
  <si>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</si>
  <si>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</si>
  <si>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</si>
  <si>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</si>
  <si>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</si>
  <si>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</si>
  <si>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</si>
  <si>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</si>
  <si>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</si>
  <si>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</si>
  <si>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</si>
  <si>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</si>
  <si>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</si>
  <si>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</si>
  <si>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</si>
  <si>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</si>
  <si>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</si>
  <si>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</si>
  <si>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</si>
  <si>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</si>
  <si>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</si>
  <si>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</si>
  <si>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</si>
  <si>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</si>
  <si>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</si>
  <si>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</si>
  <si>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</si>
  <si>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</si>
  <si>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</si>
  <si>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</si>
  <si>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</si>
  <si>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</si>
  <si>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</si>
  <si>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</si>
  <si>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</si>
  <si>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</si>
  <si>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</si>
  <si>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</si>
  <si>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</si>
  <si>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</si>
  <si>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</si>
  <si>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</si>
  <si>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</si>
  <si>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</si>
  <si>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</si>
  <si>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</si>
  <si>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</si>
  <si>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</si>
  <si>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</si>
  <si>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</si>
  <si>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</si>
  <si>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</si>
  <si>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</si>
  <si>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</si>
  <si>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</si>
  <si>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</si>
  <si>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</si>
  <si>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</si>
  <si>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</si>
  <si>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</si>
  <si>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</si>
  <si>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</si>
  <si>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</si>
  <si>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</si>
  <si>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</si>
  <si>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</si>
  <si>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</si>
  <si>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</si>
  <si>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</si>
  <si>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</si>
  <si>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</si>
  <si>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</si>
  <si>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</si>
  <si>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</si>
  <si>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</si>
  <si>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</si>
  <si>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</si>
  <si>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</si>
  <si>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</si>
  <si>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</si>
  <si>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</si>
  <si>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</si>
  <si>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</si>
  <si>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</si>
  <si>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</si>
  <si>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</si>
  <si>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</si>
  <si>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</si>
  <si>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</si>
  <si>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</si>
  <si>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</si>
  <si>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</si>
  <si>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</si>
  <si>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</si>
  <si>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</si>
  <si>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</si>
  <si>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</si>
  <si>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</si>
  <si>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</si>
  <si>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</si>
  <si>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</si>
  <si>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</si>
  <si>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</si>
  <si>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</si>
  <si>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</si>
  <si>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</si>
  <si>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</si>
  <si>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</si>
  <si>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</si>
  <si>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</si>
  <si>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</si>
  <si>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</si>
  <si>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</si>
  <si>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</si>
  <si>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</si>
  <si>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</si>
  <si>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</si>
  <si>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</si>
  <si>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</si>
  <si>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</si>
  <si>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</si>
  <si>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</si>
  <si>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</si>
  <si>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</si>
  <si>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</si>
  <si>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</si>
  <si>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</si>
  <si>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</si>
  <si>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</si>
  <si>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</si>
  <si>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</si>
  <si>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</si>
  <si>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</si>
  <si>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</si>
  <si>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</si>
  <si>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</si>
  <si>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</si>
  <si>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</si>
  <si>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</si>
  <si>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</si>
  <si>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</si>
  <si>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</si>
  <si>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</si>
  <si>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</si>
  <si>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</si>
  <si>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</si>
  <si>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</si>
  <si>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</si>
  <si>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</si>
  <si>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</si>
  <si>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</si>
  <si>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</si>
  <si>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</si>
  <si>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</si>
  <si>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</si>
  <si>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</si>
  <si>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</si>
  <si>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</si>
  <si>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</si>
  <si>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</si>
  <si>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</si>
  <si>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</si>
  <si>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</si>
  <si>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</si>
  <si>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</si>
  <si>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</si>
  <si>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</si>
  <si>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</si>
  <si>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</si>
  <si>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</si>
  <si>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</si>
  <si>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</si>
  <si>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</si>
  <si>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</si>
  <si>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</si>
  <si>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</si>
  <si>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</si>
  <si>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</si>
  <si>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</si>
  <si>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</si>
  <si>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</si>
  <si>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</si>
  <si>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</si>
  <si>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</si>
  <si>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</si>
  <si>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</si>
  <si>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</si>
  <si>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</si>
  <si>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</si>
  <si>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</si>
  <si>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</si>
  <si>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</si>
  <si>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</si>
  <si>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</si>
  <si>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</si>
  <si>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</si>
  <si>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</si>
  <si>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</si>
  <si>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</si>
  <si>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</si>
  <si>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</si>
  <si>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</si>
  <si>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</si>
  <si>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</si>
  <si>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</si>
  <si>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</si>
  <si>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</si>
  <si>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</si>
  <si>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</si>
  <si>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</si>
  <si>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</si>
  <si>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</si>
  <si>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</si>
  <si>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</si>
  <si>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</si>
  <si>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</si>
  <si>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</si>
  <si>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</si>
  <si>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</si>
  <si>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</si>
  <si>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</si>
  <si>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</si>
  <si>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</si>
  <si>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</si>
  <si>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</si>
  <si>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</si>
  <si>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</si>
  <si>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</si>
  <si>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</si>
  <si>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</si>
  <si>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</si>
  <si>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</si>
  <si>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</si>
  <si>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</si>
  <si>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</si>
  <si>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</si>
  <si>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</si>
  <si>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</si>
  <si>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</si>
  <si>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</si>
  <si>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</si>
  <si>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</si>
  <si>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</si>
  <si>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</si>
  <si>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</si>
  <si>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</si>
  <si>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</si>
  <si>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</si>
  <si>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</si>
  <si>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</si>
  <si>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</si>
  <si>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</si>
  <si>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</si>
  <si>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</si>
  <si>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</si>
  <si>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</si>
  <si>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</si>
  <si>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</si>
  <si>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</si>
  <si>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</si>
  <si>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</si>
  <si>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</si>
  <si>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</si>
  <si>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</si>
  <si>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</si>
  <si>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</si>
  <si>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</si>
  <si>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</si>
  <si>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</si>
  <si>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</si>
  <si>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</si>
  <si>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</si>
  <si>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</si>
  <si>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</si>
  <si>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</si>
  <si>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</si>
  <si>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</si>
  <si>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</si>
  <si>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</si>
  <si>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</si>
  <si>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</si>
  <si>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</si>
  <si>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</si>
  <si>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</si>
  <si>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</si>
  <si>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</si>
  <si>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</si>
  <si>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</si>
  <si>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</si>
  <si>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</si>
  <si>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</si>
  <si>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</si>
  <si>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</si>
  <si>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</si>
  <si>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</si>
  <si>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</si>
  <si>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</si>
  <si>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</si>
  <si>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</si>
  <si>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</si>
  <si>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</si>
  <si>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</si>
  <si>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</si>
  <si>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</si>
  <si>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</si>
  <si>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</si>
  <si>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</si>
  <si>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</si>
  <si>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</si>
  <si>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</si>
  <si>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</si>
  <si>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</si>
  <si>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</si>
  <si>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</si>
  <si>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</si>
  <si>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</si>
  <si>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</si>
  <si>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</si>
  <si>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</si>
  <si>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</si>
  <si>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</si>
  <si>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</si>
  <si>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</si>
  <si>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</si>
  <si>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</si>
  <si>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</si>
  <si>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</si>
  <si>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</si>
  <si>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</si>
  <si>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</si>
  <si>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</si>
  <si>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</si>
  <si>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</si>
  <si>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</si>
  <si>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</si>
  <si>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</si>
  <si>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</si>
  <si>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</si>
  <si>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</si>
  <si>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</si>
  <si>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</si>
  <si>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</si>
  <si>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</si>
  <si>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</si>
  <si>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</si>
  <si>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</si>
  <si>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</si>
  <si>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</si>
  <si>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</si>
  <si>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</si>
  <si>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</si>
  <si>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</si>
  <si>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</si>
  <si>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</si>
  <si>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</si>
  <si>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</si>
  <si>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</si>
  <si>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</si>
  <si>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</si>
  <si>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</si>
  <si>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</si>
  <si>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</si>
  <si>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</si>
  <si>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</si>
  <si>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</si>
  <si>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</si>
  <si>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</si>
  <si>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</si>
  <si>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</si>
  <si>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</si>
  <si>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</si>
  <si>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</si>
  <si>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</si>
  <si>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</si>
  <si>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</si>
  <si>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</si>
  <si>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</si>
  <si>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</si>
  <si>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</si>
  <si>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</si>
  <si>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</si>
  <si>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</si>
  <si>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</si>
  <si>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</si>
  <si>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</si>
  <si>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</si>
  <si>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</si>
  <si>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</si>
  <si>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</si>
  <si>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</si>
  <si>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</si>
  <si>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</si>
  <si>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</si>
  <si>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</si>
  <si>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</si>
  <si>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</si>
  <si>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</si>
  <si>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</si>
  <si>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</si>
  <si>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</si>
  <si>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</si>
  <si>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</si>
  <si>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</si>
  <si>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</si>
  <si>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</si>
  <si>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</si>
  <si>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</si>
  <si>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</si>
  <si>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</si>
  <si>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</si>
  <si>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</si>
  <si>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</si>
  <si>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</si>
  <si>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</si>
  <si>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</si>
  <si>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</si>
  <si>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</si>
  <si>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</si>
  <si>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</si>
  <si>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</si>
  <si>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</si>
  <si>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</si>
  <si>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</si>
  <si>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</si>
  <si>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</si>
  <si>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</si>
  <si>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</si>
  <si>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</si>
  <si>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</si>
  <si>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</si>
  <si>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</si>
  <si>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</si>
  <si>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</si>
  <si>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</si>
  <si>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</si>
  <si>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</si>
  <si>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</si>
  <si>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</si>
  <si>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</si>
  <si>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</si>
  <si>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</si>
  <si>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</si>
  <si>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</si>
  <si>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</si>
  <si>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</si>
  <si>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</si>
  <si>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</si>
  <si>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</si>
  <si>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</si>
  <si>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</si>
  <si>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</si>
  <si>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</si>
  <si>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</si>
  <si>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</si>
  <si>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</si>
  <si>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</si>
  <si>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</si>
  <si>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</si>
  <si>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</si>
  <si>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</si>
  <si>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</si>
  <si>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</si>
  <si>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</si>
  <si>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</si>
  <si>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</si>
  <si>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</si>
  <si>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</si>
  <si>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</si>
  <si>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</si>
  <si>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</si>
  <si>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</si>
  <si>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</si>
  <si>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</si>
  <si>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</si>
  <si>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</si>
  <si>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</si>
  <si>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</si>
  <si>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</si>
  <si>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</si>
  <si>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</si>
  <si>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</si>
  <si>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</si>
  <si>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</si>
  <si>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</si>
  <si>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</si>
  <si>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</si>
  <si>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</si>
  <si>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</si>
  <si>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</si>
  <si>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</si>
  <si>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</si>
  <si>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</si>
  <si>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</si>
  <si>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</si>
  <si>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</si>
  <si>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</si>
  <si>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</si>
  <si>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</si>
  <si>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</si>
  <si>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</si>
  <si>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</si>
  <si>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</si>
  <si>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</si>
  <si>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</si>
  <si>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</si>
  <si>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</si>
  <si>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</si>
  <si>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</si>
  <si>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</si>
  <si>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</si>
  <si>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</si>
  <si>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</si>
  <si>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</si>
  <si>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</si>
  <si>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</si>
  <si>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</si>
  <si>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</si>
  <si>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</si>
  <si>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</si>
  <si>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</si>
  <si>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</si>
  <si>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</si>
  <si>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</si>
  <si>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</si>
  <si>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</si>
  <si>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</si>
  <si>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</si>
  <si>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</si>
  <si>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</si>
  <si>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</si>
  <si>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</si>
  <si>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</si>
  <si>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</si>
  <si>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</si>
  <si>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</si>
  <si>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</si>
  <si>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</si>
  <si>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</si>
  <si>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</si>
  <si>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</si>
  <si>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</si>
  <si>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</si>
  <si>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</si>
  <si>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</si>
  <si>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</si>
  <si>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</si>
  <si>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</si>
  <si>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</si>
  <si>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</si>
  <si>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</si>
  <si>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</si>
  <si>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</si>
  <si>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</si>
  <si>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</si>
  <si>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</si>
  <si>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</si>
  <si>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</si>
  <si>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</si>
  <si>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</si>
  <si>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</si>
  <si>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</si>
  <si>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</si>
  <si>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</si>
  <si>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</si>
  <si>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</si>
  <si>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</si>
  <si>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</si>
  <si>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</si>
  <si>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</si>
  <si>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</si>
  <si>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</si>
  <si>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</si>
  <si>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</si>
  <si>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</si>
  <si>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</si>
  <si>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</si>
  <si>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</si>
  <si>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</si>
  <si>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</si>
  <si>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</si>
  <si>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</si>
  <si>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</si>
  <si>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</si>
  <si>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</si>
  <si>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</si>
  <si>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</si>
  <si>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</si>
  <si>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</si>
  <si>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</si>
  <si>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</si>
  <si>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</si>
  <si>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</si>
  <si>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</si>
  <si>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</si>
  <si>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</si>
  <si>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</si>
  <si>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</si>
  <si>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</si>
  <si>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</si>
  <si>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</si>
  <si>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</si>
  <si>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</si>
  <si>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</si>
  <si>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</si>
  <si>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</si>
  <si>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</si>
  <si>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</si>
  <si>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</si>
  <si>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</si>
  <si>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</si>
  <si>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</si>
  <si>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</si>
  <si>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</si>
  <si>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</si>
  <si>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</si>
  <si>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</si>
  <si>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</si>
  <si>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</si>
  <si>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</si>
  <si>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</si>
  <si>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</si>
  <si>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</si>
  <si>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</si>
  <si>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</si>
  <si>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</si>
  <si>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</si>
  <si>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</si>
  <si>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</si>
  <si>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</si>
  <si>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</si>
  <si>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</si>
  <si>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</si>
  <si>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</si>
  <si>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</si>
  <si>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</si>
  <si>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</si>
  <si>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</si>
  <si>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</si>
  <si>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</si>
  <si>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</si>
  <si>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</si>
  <si>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</si>
  <si>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</si>
  <si>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</si>
  <si>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</si>
  <si>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</si>
  <si>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</si>
  <si>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</si>
  <si>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</si>
  <si>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</si>
  <si>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</si>
  <si>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</si>
  <si>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</si>
  <si>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</si>
  <si>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</si>
  <si>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</si>
  <si>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</si>
  <si>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</si>
  <si>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</si>
  <si>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</si>
  <si>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</si>
  <si>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</si>
  <si>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</si>
  <si>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</si>
  <si>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</si>
  <si>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</si>
  <si>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</si>
  <si>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</si>
  <si>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</si>
  <si>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</si>
  <si>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</si>
  <si>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</si>
  <si>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</si>
  <si>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</si>
  <si>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</si>
  <si>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</si>
  <si>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</si>
  <si>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</si>
  <si>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</si>
  <si>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</si>
  <si>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</si>
  <si>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</si>
  <si>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</si>
  <si>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</si>
  <si>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</si>
  <si>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</si>
  <si>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</si>
  <si>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</si>
  <si>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</si>
  <si>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</si>
  <si>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</si>
  <si>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</si>
  <si>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</si>
  <si>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</si>
  <si>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</si>
  <si>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</si>
  <si>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</si>
  <si>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</si>
  <si>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</si>
  <si>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</si>
  <si>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</si>
  <si>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</si>
  <si>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</si>
  <si>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</si>
  <si>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</si>
  <si>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</si>
  <si>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</si>
  <si>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</si>
  <si>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</si>
  <si>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</si>
  <si>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</si>
  <si>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</si>
  <si>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</si>
  <si>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</si>
  <si>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</si>
  <si>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</si>
  <si>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</si>
  <si>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</si>
  <si>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</si>
  <si>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</si>
  <si>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</si>
  <si>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</si>
  <si>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</si>
  <si>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</si>
  <si>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</si>
  <si>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</si>
  <si>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</si>
  <si>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</si>
  <si>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</si>
  <si>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</si>
  <si>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</si>
  <si>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</si>
  <si>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</si>
  <si>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</si>
  <si>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</si>
  <si>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</si>
  <si>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</si>
  <si>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</si>
  <si>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</si>
  <si>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</si>
  <si>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</si>
  <si>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</si>
  <si>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</si>
  <si>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</si>
  <si>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</si>
  <si>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</si>
  <si>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</si>
  <si>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</si>
  <si>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</si>
  <si>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</si>
  <si>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</si>
  <si>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</si>
  <si>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</si>
  <si>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</si>
  <si>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</si>
  <si>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</si>
  <si>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</si>
  <si>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</si>
  <si>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</si>
  <si>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</si>
  <si>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</si>
  <si>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</si>
  <si>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</si>
  <si>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</si>
  <si>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</si>
  <si>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</si>
  <si>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</si>
  <si>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</si>
  <si>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</si>
  <si>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</si>
  <si>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</si>
  <si>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</si>
  <si>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</si>
  <si>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</si>
  <si>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</si>
  <si>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</si>
  <si>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</si>
  <si>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</si>
  <si>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</si>
  <si>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</si>
  <si>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</si>
  <si>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</si>
  <si>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</si>
  <si>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</si>
  <si>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</si>
  <si>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</si>
  <si>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</si>
  <si>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</si>
  <si>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</si>
  <si>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</si>
  <si>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</si>
  <si>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</si>
  <si>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</si>
  <si>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</si>
  <si>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</si>
  <si>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</si>
  <si>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</si>
  <si>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</si>
  <si>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</si>
  <si>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</si>
  <si>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</si>
  <si>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</si>
  <si>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</si>
  <si>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</si>
  <si>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</si>
  <si>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</si>
  <si>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</si>
  <si>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</si>
  <si>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</si>
  <si>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</si>
  <si>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</si>
  <si>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</si>
  <si>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</si>
  <si>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</si>
  <si>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</si>
  <si>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</si>
  <si>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</si>
  <si>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</si>
  <si>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</si>
  <si>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</si>
  <si>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</si>
  <si>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</si>
  <si>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</si>
  <si>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</si>
  <si>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</si>
  <si>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</si>
  <si>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</si>
  <si>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</si>
  <si>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</si>
  <si>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</si>
  <si>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</si>
  <si>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</si>
  <si>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</si>
  <si>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</si>
  <si>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</si>
  <si>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</si>
  <si>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</si>
  <si>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</si>
  <si>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</si>
  <si>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</si>
  <si>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</si>
  <si>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</si>
  <si>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</si>
  <si>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</si>
  <si>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</si>
  <si>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</si>
  <si>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</si>
  <si>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</si>
  <si>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</si>
  <si>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</si>
  <si>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</si>
  <si>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</si>
  <si>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</si>
  <si>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</si>
  <si>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</si>
  <si>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</si>
  <si>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</si>
  <si>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</si>
  <si>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</si>
  <si>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</si>
  <si>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</si>
  <si>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</si>
  <si>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</si>
  <si>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</si>
  <si>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</si>
  <si>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</si>
  <si>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</si>
  <si>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</si>
  <si>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</si>
  <si>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</si>
  <si>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</si>
  <si>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</si>
  <si>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</si>
  <si>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</si>
  <si>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</si>
  <si>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</si>
  <si>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</si>
  <si>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</si>
  <si>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</si>
  <si>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</si>
  <si>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</si>
  <si>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</si>
  <si>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</si>
  <si>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</si>
  <si>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</si>
  <si>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</si>
  <si>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</si>
  <si>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</si>
  <si>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</si>
  <si>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</si>
  <si>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</si>
  <si>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</si>
  <si>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</si>
  <si>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</si>
  <si>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</si>
  <si>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</si>
  <si>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</si>
  <si>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</si>
  <si>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</si>
  <si>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</si>
  <si>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</si>
  <si>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</si>
  <si>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</si>
  <si>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</si>
  <si>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</si>
  <si>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</si>
  <si>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</si>
  <si>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</si>
  <si>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</si>
  <si>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</si>
  <si>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</si>
  <si>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</si>
  <si>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</si>
  <si>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</si>
  <si>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</si>
  <si>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</si>
  <si>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</si>
  <si>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</si>
  <si>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</si>
  <si>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</si>
  <si>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</si>
  <si>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</si>
  <si>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</si>
  <si>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</si>
  <si>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</si>
  <si>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</si>
  <si>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</si>
  <si>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</si>
  <si>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</si>
  <si>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</si>
  <si>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</si>
  <si>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</si>
  <si>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</si>
  <si>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</si>
  <si>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</si>
  <si>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</si>
  <si>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</si>
  <si>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</si>
  <si>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</si>
  <si>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</si>
  <si>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</si>
  <si>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</si>
  <si>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</si>
  <si>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</si>
  <si>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</si>
  <si>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</si>
  <si>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</si>
  <si>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</si>
  <si>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</si>
  <si>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</si>
  <si>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</si>
  <si>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</si>
  <si>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</si>
  <si>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</si>
  <si>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</si>
  <si>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</si>
  <si>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</si>
  <si>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</si>
  <si>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</si>
  <si>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</si>
  <si>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</si>
  <si>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</si>
  <si>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</si>
  <si>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</si>
  <si>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</si>
  <si>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</si>
  <si>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</si>
  <si>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</si>
  <si>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</si>
  <si>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</si>
  <si>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</si>
  <si>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</si>
  <si>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</si>
  <si>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</si>
  <si>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</si>
  <si>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</si>
  <si>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</si>
  <si>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</si>
  <si>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</si>
  <si>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</si>
  <si>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</si>
  <si>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</si>
  <si>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</si>
  <si>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</si>
  <si>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</si>
  <si>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</si>
  <si>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</si>
  <si>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</si>
  <si>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</si>
  <si>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</si>
  <si>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</si>
  <si>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</si>
  <si>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</si>
  <si>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</si>
  <si>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</si>
  <si>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</si>
  <si>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</si>
  <si>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</si>
  <si>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</si>
  <si>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</si>
  <si>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</si>
  <si>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</si>
  <si>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</si>
  <si>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</si>
  <si>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</si>
  <si>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</si>
  <si>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</si>
  <si>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</si>
  <si>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</si>
  <si>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</si>
  <si>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</si>
  <si>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</si>
  <si>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</si>
  <si>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</si>
  <si>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</si>
  <si>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</si>
  <si>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</si>
  <si>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</si>
  <si>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</si>
  <si>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</si>
  <si>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</si>
  <si>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</si>
  <si>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</si>
  <si>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</si>
  <si>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</si>
  <si>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</si>
  <si>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</si>
  <si>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</si>
  <si>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</si>
  <si>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</si>
  <si>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</si>
  <si>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</si>
  <si>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</si>
  <si>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</si>
  <si>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</si>
  <si>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</si>
  <si>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</si>
  <si>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</si>
  <si>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</si>
  <si>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</si>
  <si>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</si>
  <si>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</si>
  <si>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</si>
  <si>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</si>
  <si>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</si>
  <si>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</si>
  <si>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</si>
  <si>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</si>
  <si>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</si>
  <si>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</si>
  <si>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</si>
  <si>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</si>
  <si>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</si>
  <si>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</si>
  <si>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</si>
  <si>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</si>
  <si>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</si>
  <si>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</si>
  <si>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</si>
  <si>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</si>
  <si>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</si>
  <si>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</si>
  <si>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</si>
  <si>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</si>
  <si>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</si>
  <si>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</si>
  <si>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</si>
  <si>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</si>
  <si>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</si>
  <si>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</si>
  <si>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</si>
  <si>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</si>
  <si>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</si>
  <si>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</si>
  <si>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</si>
  <si>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</si>
  <si>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</si>
  <si>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</si>
  <si>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</si>
  <si>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</si>
  <si>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</si>
  <si>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</si>
  <si>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</si>
  <si>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</si>
  <si>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</si>
  <si>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</si>
  <si>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</si>
  <si>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</si>
  <si>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</si>
  <si>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</si>
  <si>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</si>
  <si>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</si>
  <si>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</si>
  <si>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</si>
  <si>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</si>
  <si>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</si>
  <si>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</si>
  <si>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</si>
  <si>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</si>
  <si>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</si>
  <si>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</si>
  <si>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</si>
  <si>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</si>
  <si>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</si>
  <si>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</si>
  <si>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</si>
  <si>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</si>
  <si>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</si>
  <si>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</si>
  <si>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</si>
  <si>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</si>
  <si>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</si>
  <si>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</si>
  <si>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</si>
  <si>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</si>
  <si>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</si>
  <si>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</si>
  <si>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</si>
  <si>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</si>
  <si>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</si>
  <si>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</si>
  <si>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</si>
  <si>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</si>
  <si>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</si>
  <si>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</si>
  <si>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</si>
  <si>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</si>
  <si>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</si>
  <si>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</si>
  <si>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</si>
  <si>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</si>
  <si>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</si>
  <si>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</si>
  <si>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</si>
  <si>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</si>
  <si>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</si>
  <si>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</si>
  <si>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</si>
  <si>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</si>
  <si>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</si>
  <si>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</si>
  <si>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</si>
  <si>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</si>
  <si>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</si>
  <si>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</si>
  <si>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</si>
  <si>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</si>
  <si>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</si>
  <si>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</si>
  <si>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</si>
  <si>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</si>
  <si>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</si>
  <si>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</si>
  <si>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</si>
  <si>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</si>
  <si>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</si>
  <si>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</si>
  <si>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</si>
  <si>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</si>
  <si>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</si>
  <si>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</si>
  <si>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</si>
  <si>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</si>
  <si>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</si>
  <si>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</si>
  <si>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</si>
  <si>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</si>
  <si>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</si>
  <si>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</si>
  <si>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</si>
  <si>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</si>
  <si>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</si>
  <si>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</si>
  <si>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</si>
  <si>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</si>
  <si>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</si>
  <si>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</si>
  <si>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</si>
  <si>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</si>
  <si>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</si>
  <si>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</si>
  <si>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</si>
  <si>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</si>
  <si>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</si>
  <si>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</si>
  <si>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</si>
  <si>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</si>
  <si>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</si>
  <si>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</si>
  <si>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</si>
  <si>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</si>
  <si>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</si>
  <si>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</si>
  <si>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</si>
  <si>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</si>
  <si>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</si>
  <si>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</si>
  <si>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</si>
  <si>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</si>
  <si>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</si>
  <si>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</si>
  <si>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</si>
  <si>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</si>
  <si>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</si>
  <si>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</si>
  <si>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</si>
  <si>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</si>
  <si>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</si>
  <si>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</si>
  <si>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</si>
  <si>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</si>
  <si>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</si>
  <si>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</si>
  <si>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</si>
  <si>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</si>
  <si>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</si>
  <si>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</si>
  <si>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</si>
  <si>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</si>
  <si>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</si>
  <si>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</si>
  <si>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</si>
  <si>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</si>
  <si>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</si>
  <si>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</si>
  <si>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</si>
  <si>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</si>
  <si>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</si>
  <si>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</si>
  <si>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</si>
  <si>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</si>
  <si>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</si>
  <si>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</si>
  <si>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</si>
  <si>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</si>
  <si>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</si>
  <si>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</si>
  <si>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</si>
  <si>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</si>
  <si>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</si>
  <si>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</si>
  <si>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</si>
  <si>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</si>
  <si>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</si>
  <si>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</si>
  <si>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</si>
  <si>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</si>
  <si>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</si>
  <si>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</si>
  <si>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</si>
  <si>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</si>
  <si>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</si>
  <si>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</si>
  <si>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</si>
  <si>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</si>
  <si>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</si>
  <si>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</si>
  <si>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</si>
  <si>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</si>
  <si>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</si>
  <si>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</si>
  <si>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</si>
  <si>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</si>
  <si>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</si>
  <si>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</si>
  <si>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</si>
  <si>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</si>
  <si>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</si>
  <si>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</si>
  <si>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</si>
  <si>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</si>
  <si>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</si>
  <si>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</si>
  <si>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</si>
  <si>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</si>
  <si>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</si>
  <si>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</si>
  <si>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</si>
  <si>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</si>
  <si>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</si>
  <si>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</si>
  <si>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</si>
  <si>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</si>
  <si>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</si>
  <si>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</si>
  <si>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</si>
  <si>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</si>
  <si>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</si>
  <si>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</si>
  <si>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</si>
  <si>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</si>
  <si>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</si>
  <si>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</si>
  <si>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</si>
  <si>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</si>
  <si>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</si>
  <si>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</si>
  <si>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</si>
  <si>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</si>
  <si>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</si>
  <si>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</si>
  <si>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</si>
  <si>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</si>
  <si>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</si>
  <si>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</si>
  <si>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</si>
  <si>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</si>
  <si>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</si>
  <si>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</si>
  <si>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</si>
  <si>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</si>
  <si>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</si>
  <si>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</si>
  <si>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</si>
  <si>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</si>
  <si>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</si>
  <si>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</si>
  <si>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</si>
  <si>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</si>
  <si>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</si>
  <si>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</si>
  <si>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</si>
  <si>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</si>
  <si>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</si>
  <si>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</si>
  <si>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</si>
  <si>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</si>
  <si>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</si>
  <si>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</si>
  <si>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</si>
  <si>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</si>
  <si>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</si>
  <si>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</si>
  <si>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</si>
  <si>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</si>
  <si>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</si>
  <si>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</si>
  <si>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</si>
  <si>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</si>
  <si>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</si>
  <si>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</si>
  <si>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</si>
  <si>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</si>
  <si>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</si>
  <si>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</si>
  <si>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</si>
  <si>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</si>
  <si>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</si>
  <si>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</si>
  <si>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</si>
  <si>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</si>
  <si>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</si>
  <si>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</si>
  <si>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</si>
  <si>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</si>
  <si>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</si>
  <si>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</si>
  <si>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</si>
  <si>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</si>
  <si>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</si>
  <si>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</si>
  <si>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</si>
  <si>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</si>
  <si>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</si>
  <si>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</si>
  <si>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</si>
  <si>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</si>
  <si>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</si>
  <si>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</si>
  <si>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</si>
  <si>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</si>
  <si>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</si>
  <si>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</si>
  <si>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</si>
  <si>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</si>
  <si>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</si>
  <si>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</si>
  <si>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</si>
  <si>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</si>
  <si>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</si>
  <si>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</si>
  <si>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</si>
  <si>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</si>
  <si>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</si>
  <si>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</si>
  <si>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</si>
  <si>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</si>
  <si>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</si>
  <si>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</si>
  <si>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</si>
  <si>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</si>
  <si>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</si>
  <si>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</si>
  <si>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</si>
  <si>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</si>
  <si>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</si>
  <si>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</si>
  <si>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</si>
  <si>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</si>
  <si>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</si>
  <si>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</si>
  <si>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</si>
  <si>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</si>
  <si>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</si>
  <si>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</si>
  <si>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</si>
  <si>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</si>
  <si>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</si>
  <si>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</si>
  <si>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</si>
  <si>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</si>
  <si>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</si>
  <si>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</si>
  <si>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</si>
  <si>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</si>
  <si>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</si>
  <si>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</si>
  <si>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</si>
  <si>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</si>
  <si>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</si>
  <si>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</si>
  <si>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</si>
  <si>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</si>
  <si>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</si>
  <si>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</si>
  <si>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</si>
  <si>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</si>
  <si>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</si>
  <si>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</si>
  <si>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</si>
  <si>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</si>
  <si>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</si>
  <si>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</si>
  <si>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</si>
  <si>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</si>
  <si>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</si>
  <si>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</si>
  <si>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</si>
  <si>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</si>
  <si>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</si>
  <si>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</si>
  <si>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</si>
  <si>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</si>
  <si>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</si>
  <si>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</si>
  <si>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</si>
  <si>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</si>
  <si>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</si>
  <si>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</si>
  <si>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</si>
  <si>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</si>
  <si>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</si>
  <si>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</si>
  <si>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</si>
  <si>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</si>
  <si>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</si>
  <si>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</si>
  <si>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</si>
  <si>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</si>
  <si>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</si>
  <si>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</si>
  <si>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</si>
  <si>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</si>
  <si>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</si>
  <si>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</si>
  <si>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</si>
  <si>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</si>
  <si>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</si>
  <si>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</si>
  <si>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</si>
  <si>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</si>
  <si>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</si>
  <si>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</si>
  <si>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</si>
  <si>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</si>
  <si>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</si>
  <si>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</si>
  <si>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</si>
  <si>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</si>
  <si>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</si>
  <si>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</si>
  <si>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</si>
  <si>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</si>
  <si>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</si>
  <si>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</si>
  <si>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</si>
  <si>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</si>
  <si>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</si>
  <si>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</si>
  <si>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</si>
  <si>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</si>
  <si>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</si>
  <si>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</si>
  <si>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</si>
  <si>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</si>
  <si>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</si>
  <si>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</si>
  <si>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</si>
  <si>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</si>
  <si>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</si>
  <si>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</si>
  <si>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</si>
  <si>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</si>
  <si>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</si>
  <si>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</si>
  <si>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</si>
  <si>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</si>
  <si>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</si>
  <si>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</si>
  <si>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</si>
  <si>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</si>
  <si>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</si>
  <si>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</si>
  <si>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</si>
  <si>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</si>
  <si>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</si>
  <si>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</si>
  <si>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</si>
  <si>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</si>
  <si>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</si>
  <si>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</si>
  <si>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</si>
  <si>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</si>
  <si>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</si>
  <si>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</si>
  <si>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</si>
  <si>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</si>
  <si>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</si>
  <si>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</si>
  <si>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</si>
  <si>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</si>
  <si>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</si>
  <si>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</si>
  <si>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</si>
  <si>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</si>
  <si>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</si>
  <si>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</si>
  <si>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</si>
  <si>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</si>
  <si>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</si>
  <si>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</si>
  <si>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</si>
  <si>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</si>
  <si>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</si>
  <si>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</si>
  <si>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</si>
  <si>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</si>
  <si>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</si>
  <si>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</si>
  <si>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</si>
  <si>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</si>
  <si>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</si>
  <si>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</si>
  <si>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</si>
  <si>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</si>
  <si>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</si>
  <si>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</si>
  <si>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</si>
  <si>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</si>
  <si>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</si>
  <si>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</si>
  <si>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</si>
  <si>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</si>
  <si>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</si>
  <si>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</si>
  <si>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</si>
  <si>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</si>
  <si>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</si>
  <si>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</si>
  <si>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</si>
  <si>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</si>
  <si>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</si>
  <si>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</si>
  <si>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</si>
  <si>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</si>
  <si>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</si>
  <si>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</si>
  <si>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</si>
  <si>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</si>
  <si>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</si>
  <si>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</si>
  <si>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</si>
  <si>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</si>
  <si>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</si>
  <si>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</si>
  <si>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</si>
  <si>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</si>
  <si>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</si>
  <si>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</si>
  <si>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</si>
  <si>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</si>
  <si>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</si>
  <si>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</si>
  <si>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</si>
  <si>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</si>
  <si>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</si>
  <si>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</si>
  <si>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</si>
  <si>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</si>
  <si>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</si>
  <si>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</si>
  <si>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</si>
  <si>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</si>
  <si>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</si>
  <si>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</si>
  <si>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</si>
  <si>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</si>
  <si>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</si>
  <si>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</si>
  <si>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</si>
  <si>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</si>
  <si>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</si>
  <si>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</si>
  <si>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</si>
  <si>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</si>
  <si>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</si>
  <si>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</si>
  <si>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</si>
  <si>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</si>
  <si>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</si>
  <si>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</si>
  <si>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</si>
  <si>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</si>
  <si>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</si>
  <si>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</si>
  <si>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</si>
  <si>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</si>
  <si>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</si>
  <si>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</si>
  <si>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</si>
  <si>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</si>
  <si>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</si>
  <si>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</si>
  <si>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</si>
  <si>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</si>
  <si>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</si>
  <si>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</si>
  <si>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</si>
  <si>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</si>
  <si>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</si>
  <si>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</si>
  <si>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</si>
  <si>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</si>
  <si>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</si>
  <si>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</si>
  <si>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</si>
  <si>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</si>
  <si>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</si>
  <si>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</si>
  <si>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</si>
  <si>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</si>
  <si>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</si>
  <si>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</si>
  <si>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</si>
  <si>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</si>
  <si>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</si>
  <si>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</si>
  <si>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</si>
  <si>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</si>
  <si>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</si>
  <si>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</si>
  <si>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</si>
  <si>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</si>
  <si>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</si>
  <si>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</si>
  <si>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</si>
  <si>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</si>
  <si>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</si>
  <si>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</si>
  <si>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</si>
  <si>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</si>
  <si>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</si>
  <si>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</si>
  <si>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</si>
  <si>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</si>
  <si>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</si>
  <si>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</si>
  <si>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</si>
  <si>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</si>
  <si>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</si>
  <si>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</si>
  <si>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</si>
  <si>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</si>
  <si>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</si>
  <si>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</si>
  <si>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</si>
  <si>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</si>
  <si>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</si>
  <si>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</si>
  <si>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</si>
  <si>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</si>
  <si>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</si>
  <si>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</si>
  <si>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</si>
  <si>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</si>
  <si>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</si>
  <si>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</si>
  <si>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</si>
  <si>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</si>
  <si>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</si>
  <si>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</si>
  <si>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</si>
  <si>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</si>
  <si>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</si>
  <si>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</si>
  <si>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</si>
  <si>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</si>
  <si>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</si>
  <si>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</si>
  <si>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</si>
  <si>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</si>
  <si>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</si>
  <si>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</si>
  <si>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</si>
  <si>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</si>
  <si>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</si>
  <si>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</si>
  <si>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</si>
  <si>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</si>
  <si>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</si>
  <si>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</si>
  <si>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</si>
  <si>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</si>
  <si>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</si>
  <si>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</si>
  <si>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</si>
  <si>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</si>
  <si>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</si>
  <si>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</si>
  <si>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</si>
  <si>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</si>
  <si>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</si>
  <si>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</si>
  <si>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</si>
  <si>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</si>
  <si>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</si>
  <si>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</si>
  <si>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</si>
  <si>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</si>
  <si>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</si>
  <si>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</si>
  <si>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</si>
  <si>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</si>
  <si>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</si>
  <si>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</si>
  <si>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</si>
  <si>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</si>
  <si>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</si>
  <si>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</si>
  <si>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</si>
  <si>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</si>
  <si>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</si>
  <si>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</si>
  <si>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</si>
  <si>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</si>
  <si>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</si>
  <si>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</si>
  <si>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</si>
  <si>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</si>
  <si>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</si>
  <si>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</si>
  <si>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</si>
  <si>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</si>
  <si>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</si>
  <si>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</si>
  <si>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</si>
  <si>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</si>
  <si>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</si>
  <si>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</si>
  <si>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</si>
  <si>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</si>
  <si>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</si>
  <si>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</si>
  <si>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</si>
  <si>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</si>
  <si>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</si>
  <si>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</si>
  <si>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</si>
  <si>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</si>
  <si>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</si>
  <si>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</si>
  <si>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</si>
  <si>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</si>
  <si>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</si>
  <si>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</si>
  <si>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</si>
  <si>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</si>
  <si>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</si>
  <si>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</si>
  <si>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</si>
  <si>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</si>
  <si>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</si>
  <si>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</si>
  <si>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</si>
  <si>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</si>
  <si>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</si>
  <si>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</si>
  <si>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</si>
  <si>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</si>
  <si>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</si>
  <si>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</si>
  <si>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</si>
  <si>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</si>
  <si>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</si>
  <si>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</si>
  <si>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</si>
  <si>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</si>
  <si>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</si>
  <si>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</si>
  <si>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</si>
  <si>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</si>
  <si>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</si>
  <si>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</si>
  <si>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</si>
  <si>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</si>
  <si>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</si>
  <si>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</si>
  <si>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</si>
  <si>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</si>
  <si>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</si>
  <si>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</si>
  <si>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</si>
  <si>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</si>
  <si>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</si>
  <si>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</si>
  <si>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</si>
  <si>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</si>
  <si>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</si>
  <si>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</si>
  <si>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</si>
  <si>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</si>
  <si>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</si>
  <si>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</si>
  <si>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</si>
  <si>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</si>
  <si>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</si>
  <si>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</si>
  <si>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</si>
  <si>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</si>
  <si>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</si>
  <si>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</si>
  <si>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</si>
  <si>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</si>
  <si>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</si>
  <si>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</si>
  <si>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</si>
  <si>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</si>
  <si>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</si>
  <si>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</si>
  <si>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</si>
  <si>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</si>
  <si>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</si>
  <si>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</si>
  <si>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</si>
  <si>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</si>
  <si>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</si>
  <si>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</si>
  <si>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</si>
  <si>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</si>
  <si>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</si>
  <si>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</si>
  <si>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</si>
  <si>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</si>
  <si>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</si>
  <si>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</si>
  <si>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</si>
  <si>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</si>
  <si>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</si>
  <si>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</si>
  <si>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</si>
  <si>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</si>
  <si>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</si>
  <si>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</si>
  <si>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</si>
  <si>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</si>
  <si>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</si>
  <si>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</si>
  <si>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</si>
  <si>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</si>
  <si>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</si>
  <si>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</si>
  <si>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</si>
  <si>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</si>
  <si>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</si>
  <si>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</si>
  <si>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</si>
  <si>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</si>
  <si>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</si>
  <si>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</si>
  <si>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</si>
  <si>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</si>
  <si>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</si>
  <si>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</si>
  <si>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</si>
  <si>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</si>
  <si>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</si>
  <si>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</si>
  <si>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</si>
  <si>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</si>
  <si>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</si>
  <si>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</si>
  <si>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</si>
  <si>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</si>
  <si>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</si>
  <si>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</si>
  <si>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</si>
  <si>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</si>
  <si>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</si>
  <si>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</si>
  <si>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</si>
  <si>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</si>
  <si>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</si>
  <si>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</si>
  <si>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</si>
  <si>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</si>
  <si>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</si>
  <si>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</si>
  <si>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</si>
  <si>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</si>
  <si>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</si>
  <si>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</si>
  <si>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</si>
  <si>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</si>
  <si>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</si>
  <si>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</si>
  <si>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</si>
  <si>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</si>
  <si>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</si>
  <si>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</si>
  <si>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</si>
  <si>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</si>
  <si>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</si>
  <si>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</si>
  <si>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</si>
  <si>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</si>
  <si>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</si>
  <si>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</si>
  <si>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</si>
  <si>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</si>
  <si>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</si>
  <si>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</si>
  <si>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</si>
  <si>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</si>
  <si>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</si>
  <si>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</si>
  <si>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</si>
  <si>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</si>
  <si>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</si>
  <si>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</si>
  <si>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</si>
  <si>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</si>
  <si>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</si>
  <si>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</si>
  <si>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</si>
  <si>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</si>
  <si>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</si>
  <si>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</si>
  <si>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</si>
  <si>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</si>
  <si>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</si>
  <si>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</si>
  <si>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</si>
  <si>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</si>
  <si>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</si>
  <si>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</si>
  <si>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</si>
  <si>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</si>
  <si>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</si>
  <si>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</si>
  <si>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</si>
  <si>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</si>
  <si>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</si>
  <si>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</si>
  <si>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</si>
  <si>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</si>
  <si>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</si>
  <si>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</si>
  <si>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</si>
  <si>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</si>
  <si>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</si>
  <si>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</si>
  <si>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</si>
  <si>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</si>
  <si>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</si>
  <si>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</si>
  <si>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</si>
  <si>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</si>
  <si>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</si>
  <si>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</si>
  <si>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</si>
  <si>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</si>
  <si>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</si>
  <si>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</si>
  <si>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</si>
  <si>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</si>
  <si>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</si>
  <si>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</si>
  <si>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</si>
  <si>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</si>
  <si>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</si>
  <si>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</si>
  <si>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</si>
  <si>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</si>
  <si>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</si>
  <si>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</si>
  <si>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</si>
  <si>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</si>
  <si>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</si>
  <si>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</si>
  <si>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</si>
  <si>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</si>
  <si>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</si>
  <si>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</si>
  <si>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</si>
  <si>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</si>
  <si>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</si>
  <si>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</si>
  <si>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</si>
  <si>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</si>
  <si>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</si>
  <si>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</si>
  <si>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</si>
  <si>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</si>
  <si>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</si>
  <si>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</si>
  <si>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</si>
  <si>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</si>
  <si>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</si>
  <si>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</si>
  <si>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</si>
  <si>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</si>
  <si>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</si>
  <si>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</si>
  <si>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</si>
  <si>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</si>
  <si>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</si>
  <si>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</si>
  <si>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</si>
  <si>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</si>
  <si>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</si>
  <si>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</si>
  <si>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</si>
  <si>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</si>
  <si>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</si>
  <si>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</si>
  <si>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</si>
  <si>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</si>
  <si>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</si>
  <si>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</si>
  <si>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</si>
  <si>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</si>
  <si>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</si>
  <si>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</si>
  <si>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</si>
  <si>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</si>
  <si>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</si>
  <si>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</si>
  <si>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</si>
  <si>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</si>
  <si>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</si>
  <si>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</si>
  <si>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</si>
  <si>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</si>
  <si>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</si>
  <si>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</si>
  <si>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</si>
  <si>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</si>
  <si>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</si>
  <si>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</si>
  <si>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</si>
  <si>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</si>
  <si>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</si>
  <si>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</si>
  <si>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</si>
  <si>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</si>
  <si>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</si>
  <si>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</si>
  <si>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</si>
  <si>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</si>
  <si>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</si>
  <si>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</si>
  <si>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</si>
  <si>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</si>
  <si>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</si>
  <si>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</si>
  <si>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</si>
  <si>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</si>
  <si>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</si>
  <si>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</si>
  <si>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</si>
  <si>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</si>
  <si>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</si>
  <si>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</si>
  <si>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</si>
  <si>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</si>
  <si>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</si>
  <si>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</si>
  <si>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</si>
  <si>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</si>
  <si>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</si>
  <si>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</si>
  <si>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</si>
  <si>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</si>
  <si>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</si>
  <si>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</si>
  <si>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</si>
  <si>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</si>
  <si>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</si>
  <si>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</si>
  <si>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</si>
  <si>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</si>
  <si>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</si>
  <si>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</si>
  <si>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</si>
  <si>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</si>
  <si>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</si>
  <si>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</si>
  <si>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</si>
  <si>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</si>
  <si>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</si>
  <si>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</si>
  <si>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</si>
  <si>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</si>
  <si>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</si>
  <si>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</si>
  <si>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</si>
  <si>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</si>
  <si>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</si>
  <si>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</si>
  <si>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</si>
  <si>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</si>
  <si>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</si>
  <si>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</si>
  <si>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</si>
  <si>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</si>
  <si>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</si>
  <si>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</si>
  <si>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</si>
  <si>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</si>
  <si>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</si>
  <si>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</si>
  <si>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</si>
  <si>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</si>
  <si>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</si>
  <si>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</si>
  <si>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</si>
  <si>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</si>
  <si>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</si>
  <si>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</si>
  <si>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</si>
  <si>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</si>
  <si>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</si>
  <si>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</si>
  <si>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</si>
  <si>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</si>
  <si>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</si>
  <si>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</si>
  <si>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</si>
  <si>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</si>
  <si>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</si>
  <si>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</si>
  <si>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</si>
  <si>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</si>
  <si>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</si>
  <si>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</si>
  <si>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</si>
  <si>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</si>
  <si>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</si>
  <si>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</si>
  <si>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</si>
  <si>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</si>
  <si>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</si>
  <si>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</si>
  <si>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</si>
  <si>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</si>
  <si>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</si>
  <si>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</si>
  <si>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</si>
  <si>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</si>
  <si>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</si>
  <si>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</si>
  <si>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</si>
  <si>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</si>
  <si>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</si>
  <si>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</si>
  <si>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</si>
  <si>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</si>
  <si>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</si>
  <si>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</si>
  <si>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</si>
  <si>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</si>
  <si>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</si>
  <si>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</si>
  <si>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</si>
  <si>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</si>
  <si>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</si>
  <si>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</si>
  <si>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</si>
  <si>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</si>
  <si>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</si>
  <si>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</si>
  <si>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</si>
  <si>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</si>
  <si>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</si>
  <si>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</si>
  <si>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</si>
  <si>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</si>
  <si>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</si>
  <si>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</si>
  <si>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</si>
  <si>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</si>
  <si>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</si>
  <si>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</si>
  <si>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</si>
  <si>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</si>
  <si>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</si>
  <si>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</si>
  <si>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</si>
  <si>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</si>
  <si>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</si>
  <si>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</si>
  <si>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</si>
  <si>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</si>
  <si>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</si>
  <si>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</si>
  <si>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</si>
  <si>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</si>
  <si>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</si>
  <si>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</si>
  <si>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</si>
  <si>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</si>
  <si>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</si>
  <si>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</si>
  <si>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</si>
  <si>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</si>
  <si>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</si>
  <si>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</si>
  <si>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</si>
  <si>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</si>
  <si>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</si>
  <si>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</si>
  <si>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</si>
  <si>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</si>
  <si>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</si>
  <si>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</si>
  <si>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</si>
  <si>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</si>
  <si>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</si>
  <si>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</si>
  <si>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</si>
  <si>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</si>
  <si>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</si>
  <si>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</si>
  <si>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</si>
  <si>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</si>
  <si>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</si>
  <si>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</si>
  <si>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</si>
  <si>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</si>
  <si>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</si>
  <si>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</si>
  <si>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</si>
  <si>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</si>
  <si>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</si>
  <si>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</si>
  <si>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</si>
  <si>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</si>
  <si>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</si>
  <si>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</si>
  <si>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</si>
  <si>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</si>
  <si>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</si>
  <si>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</si>
  <si>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</si>
  <si>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</si>
  <si>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</si>
  <si>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</si>
  <si>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</si>
  <si>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</si>
  <si>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</si>
  <si>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</si>
  <si>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</si>
  <si>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</si>
  <si>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</si>
  <si>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</si>
  <si>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</si>
  <si>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</si>
  <si>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</si>
  <si>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</si>
  <si>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</si>
  <si>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</si>
  <si>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</si>
  <si>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</si>
  <si>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</si>
  <si>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</si>
  <si>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</si>
  <si>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</si>
  <si>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</si>
  <si>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</si>
  <si>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</si>
  <si>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</si>
  <si>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</si>
  <si>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</si>
  <si>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</si>
  <si>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</si>
  <si>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</si>
  <si>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</si>
  <si>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</si>
  <si>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</si>
  <si>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</si>
  <si>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</si>
  <si>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</si>
  <si>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</si>
  <si>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</si>
  <si>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</si>
  <si>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</si>
  <si>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</si>
  <si>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</si>
  <si>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</si>
  <si>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</si>
  <si>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</si>
  <si>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</si>
  <si>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</si>
  <si>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</si>
  <si>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</si>
  <si>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</si>
  <si>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</si>
  <si>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</si>
  <si>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</si>
  <si>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</si>
  <si>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</si>
  <si>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</si>
  <si>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</si>
  <si>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</si>
  <si>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</si>
  <si>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</si>
  <si>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</si>
  <si>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</si>
  <si>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</si>
  <si>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</si>
  <si>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</si>
  <si>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</si>
  <si>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</si>
  <si>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</si>
  <si>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</si>
  <si>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</si>
  <si>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</si>
  <si>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</si>
  <si>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</si>
  <si>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</si>
  <si>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</si>
  <si>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</si>
  <si>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</si>
  <si>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</si>
  <si>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</si>
  <si>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</si>
  <si>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</si>
  <si>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</si>
  <si>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</si>
  <si>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</si>
  <si>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</si>
  <si>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</si>
  <si>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</si>
  <si>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</si>
  <si>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</si>
  <si>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</si>
  <si>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</si>
  <si>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</si>
  <si>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</si>
  <si>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</si>
  <si>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</si>
  <si>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</si>
  <si>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</si>
  <si>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</si>
  <si>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</si>
  <si>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</si>
  <si>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</si>
  <si>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</si>
  <si>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</si>
  <si>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</si>
  <si>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</si>
  <si>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</si>
  <si>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</si>
  <si>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</si>
  <si>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</si>
  <si>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</si>
  <si>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</si>
  <si>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</si>
  <si>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</si>
  <si>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</si>
  <si>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</si>
  <si>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</si>
  <si>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</si>
  <si>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</si>
  <si>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</si>
  <si>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</si>
  <si>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</si>
  <si>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</si>
  <si>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</si>
  <si>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</si>
  <si>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</si>
  <si>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</si>
  <si>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</si>
  <si>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</si>
  <si>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</si>
  <si>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</si>
  <si>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</si>
  <si>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</si>
  <si>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</si>
  <si>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</si>
  <si>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</si>
  <si>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</si>
  <si>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</si>
  <si>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</si>
  <si>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</si>
  <si>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</si>
  <si>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</si>
  <si>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</si>
  <si>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</si>
  <si>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</si>
  <si>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</si>
  <si>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</si>
  <si>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</si>
  <si>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</si>
  <si>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</si>
  <si>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</si>
  <si>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</si>
  <si>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</si>
  <si>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</si>
  <si>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</si>
  <si>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</si>
  <si>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</si>
  <si>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</si>
  <si>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</si>
  <si>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</si>
  <si>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</si>
  <si>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</si>
  <si>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</si>
  <si>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</si>
  <si>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</si>
  <si>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</si>
  <si>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</si>
  <si>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</si>
  <si>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</si>
  <si>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</si>
  <si>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</si>
  <si>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</si>
  <si>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</si>
  <si>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</si>
  <si>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</si>
  <si>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</si>
  <si>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</si>
  <si>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</si>
  <si>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</si>
  <si>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</si>
  <si>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</si>
  <si>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</si>
  <si>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</si>
  <si>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</si>
  <si>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</si>
  <si>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</si>
  <si>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</si>
  <si>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</si>
  <si>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</si>
  <si>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</si>
  <si>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</si>
  <si>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</si>
  <si>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</si>
  <si>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</si>
  <si>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</si>
  <si>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</si>
  <si>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</si>
  <si>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</si>
  <si>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</si>
  <si>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</si>
  <si>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</si>
  <si>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</si>
  <si>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</si>
  <si>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</si>
  <si>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</si>
  <si>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</si>
  <si>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</si>
  <si>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</si>
  <si>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</si>
  <si>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</si>
  <si>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</si>
  <si>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</si>
  <si>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</si>
  <si>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</si>
  <si>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</si>
  <si>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</si>
  <si>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</si>
  <si>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</si>
  <si>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</si>
  <si>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</si>
  <si>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</si>
  <si>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</si>
  <si>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</si>
  <si>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</si>
  <si>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</si>
  <si>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</si>
  <si>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</si>
  <si>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</si>
  <si>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</si>
  <si>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</si>
  <si>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</si>
  <si>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</si>
  <si>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</si>
  <si>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</si>
  <si>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</si>
  <si>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</si>
  <si>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</si>
  <si>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</si>
  <si>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</si>
  <si>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</si>
  <si>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</si>
  <si>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</si>
  <si>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</si>
  <si>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</si>
  <si>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</si>
  <si>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</si>
  <si>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</si>
  <si>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</si>
  <si>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</si>
  <si>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</si>
  <si>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</si>
  <si>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</si>
  <si>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</si>
  <si>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</si>
  <si>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</si>
  <si>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</si>
  <si>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</si>
  <si>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</si>
  <si>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</si>
  <si>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</si>
  <si>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</si>
  <si>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</si>
  <si>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</si>
  <si>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</si>
  <si>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</si>
  <si>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</si>
  <si>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</si>
  <si>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</si>
  <si>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</si>
  <si>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</si>
  <si>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</si>
  <si>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</si>
  <si>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</si>
  <si>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</si>
  <si>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</si>
  <si>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</si>
  <si>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</si>
  <si>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</si>
  <si>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</si>
  <si>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</si>
  <si>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</si>
  <si>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</si>
  <si>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</si>
  <si>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</si>
  <si>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</si>
  <si>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</si>
  <si>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</si>
  <si>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</si>
  <si>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</si>
  <si>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</si>
  <si>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</si>
  <si>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</si>
  <si>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</si>
  <si>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</si>
  <si>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</si>
  <si>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</si>
  <si>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</si>
  <si>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</si>
  <si>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</si>
  <si>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</si>
  <si>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</si>
  <si>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</si>
  <si>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</si>
  <si>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</si>
  <si>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</si>
  <si>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</si>
  <si>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</si>
  <si>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</si>
  <si>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</si>
  <si>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</si>
  <si>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</si>
  <si>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</si>
  <si>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</si>
  <si>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</si>
  <si>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</si>
  <si>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</si>
  <si>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</si>
  <si>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</si>
  <si>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</si>
  <si>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</si>
  <si>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</si>
  <si>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</si>
  <si>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</si>
  <si>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</si>
  <si>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</si>
  <si>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</si>
  <si>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</si>
  <si>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</si>
  <si>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</si>
  <si>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</si>
  <si>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</si>
  <si>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</si>
  <si>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</si>
  <si>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</si>
  <si>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</si>
  <si>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</si>
  <si>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</si>
  <si>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</si>
  <si>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</si>
  <si>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</si>
  <si>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</si>
  <si>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</si>
  <si>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</si>
  <si>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</si>
  <si>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</si>
  <si>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</si>
  <si>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</si>
  <si>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</si>
  <si>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</si>
  <si>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</si>
  <si>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</si>
  <si>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</si>
  <si>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</si>
  <si>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</si>
  <si>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</si>
  <si>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</si>
  <si>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</si>
  <si>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</si>
  <si>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</si>
  <si>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</si>
  <si>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</si>
  <si>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</si>
  <si>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</si>
  <si>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</si>
  <si>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</si>
  <si>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</si>
  <si>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</si>
  <si>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</si>
  <si>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</si>
  <si>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</si>
  <si>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</si>
  <si>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</si>
  <si>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</si>
  <si>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</si>
  <si>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</si>
  <si>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</si>
  <si>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</si>
  <si>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</si>
  <si>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</si>
  <si>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</si>
  <si>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</si>
  <si>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</si>
  <si>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</si>
  <si>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</si>
  <si>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</si>
  <si>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</si>
  <si>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</si>
  <si>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</si>
  <si>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</si>
  <si>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</si>
  <si>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</si>
  <si>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</si>
  <si>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</si>
  <si>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</si>
  <si>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</si>
  <si>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</si>
  <si>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</si>
  <si>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</si>
  <si>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</si>
  <si>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</si>
  <si>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</si>
  <si>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</si>
  <si>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</si>
  <si>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</si>
  <si>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</si>
  <si>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</si>
  <si>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</si>
  <si>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</si>
  <si>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</si>
  <si>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</si>
  <si>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</si>
  <si>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</si>
  <si>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</si>
  <si>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</si>
  <si>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</si>
  <si>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</si>
  <si>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</si>
  <si>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</si>
  <si>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</si>
  <si>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</si>
  <si>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</si>
  <si>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</si>
  <si>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</si>
  <si>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</si>
  <si>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</si>
  <si>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</si>
  <si>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</si>
  <si>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</si>
  <si>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</si>
  <si>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</si>
  <si>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</si>
  <si>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</si>
  <si>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</si>
  <si>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</si>
  <si>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</si>
  <si>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</si>
  <si>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</si>
  <si>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</si>
  <si>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</si>
  <si>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</si>
  <si>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</si>
  <si>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</si>
  <si>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</si>
  <si>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</si>
  <si>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</si>
  <si>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</si>
  <si>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</si>
  <si>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</si>
  <si>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</si>
  <si>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</si>
  <si>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</si>
  <si>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</si>
  <si>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</si>
  <si>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</si>
  <si>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</si>
  <si>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</si>
  <si>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</si>
  <si>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</si>
  <si>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</si>
  <si>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</si>
  <si>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</si>
  <si>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</si>
  <si>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</si>
  <si>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</si>
  <si>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</si>
  <si>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</si>
  <si>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</si>
  <si>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</si>
  <si>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</si>
  <si>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</si>
  <si>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</si>
  <si>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</si>
  <si>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</si>
  <si>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</si>
  <si>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</si>
  <si>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</si>
  <si>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</si>
  <si>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</si>
  <si>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</si>
  <si>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</si>
  <si>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</si>
  <si>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</si>
  <si>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</si>
  <si>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</si>
  <si>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</si>
  <si>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</si>
  <si>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</si>
  <si>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</si>
  <si>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</si>
  <si>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</si>
  <si>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</si>
  <si>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</si>
  <si>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</si>
  <si>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</si>
  <si>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</si>
  <si>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</si>
  <si>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</si>
  <si>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</si>
  <si>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</si>
  <si>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</si>
  <si>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</si>
  <si>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</si>
  <si>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</si>
  <si>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</si>
  <si>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</si>
  <si>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</si>
  <si>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</si>
  <si>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</si>
  <si>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</si>
  <si>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</si>
  <si>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</si>
  <si>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</si>
  <si>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</si>
  <si>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</si>
  <si>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</si>
  <si>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</si>
  <si>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</si>
  <si>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</si>
  <si>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</si>
  <si>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</si>
  <si>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</si>
  <si>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</si>
  <si>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</si>
  <si>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</si>
  <si>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</si>
  <si>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</si>
  <si>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</si>
  <si>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</si>
  <si>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</si>
  <si>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</si>
  <si>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</si>
  <si>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</si>
  <si>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</si>
  <si>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</si>
  <si>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</si>
  <si>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</si>
  <si>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</si>
  <si>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</si>
  <si>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</si>
  <si>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</si>
  <si>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</si>
  <si>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</si>
  <si>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</si>
  <si>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</si>
  <si>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</si>
  <si>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</si>
  <si>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</si>
  <si>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</si>
  <si>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</si>
  <si>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</si>
  <si>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</si>
  <si>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</si>
  <si>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</si>
  <si>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</si>
  <si>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</si>
  <si>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</si>
  <si>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</si>
  <si>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</si>
  <si>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</si>
  <si>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</si>
  <si>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</si>
  <si>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</si>
  <si>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</si>
  <si>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</si>
  <si>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</si>
  <si>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</si>
  <si>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</si>
  <si>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</si>
  <si>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</si>
  <si>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</si>
  <si>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</si>
  <si>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</si>
  <si>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</si>
  <si>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</si>
  <si>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</si>
  <si>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</si>
  <si>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</si>
  <si>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</si>
  <si>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</si>
  <si>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</si>
  <si>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</si>
  <si>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</si>
  <si>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</si>
  <si>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</si>
  <si>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</si>
  <si>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</si>
  <si>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</si>
  <si>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</si>
  <si>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</si>
  <si>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</si>
  <si>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</si>
  <si>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</si>
  <si>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</si>
  <si>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</si>
  <si>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</si>
  <si>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</si>
  <si>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</si>
  <si>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</si>
  <si>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</si>
  <si>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</si>
  <si>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</si>
  <si>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</si>
  <si>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</si>
  <si>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</si>
  <si>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</si>
  <si>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</si>
  <si>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</si>
  <si>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</si>
  <si>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</si>
  <si>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</si>
  <si>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</si>
  <si>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</si>
  <si>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</si>
  <si>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</si>
  <si>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</si>
  <si>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</si>
  <si>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</si>
  <si>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</si>
  <si>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</si>
  <si>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</si>
  <si>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</si>
  <si>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</si>
  <si>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</si>
  <si>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</si>
  <si>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</si>
  <si>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</si>
  <si>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</si>
  <si>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</si>
  <si>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</si>
  <si>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</si>
  <si>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</si>
  <si>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</si>
  <si>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</si>
  <si>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</si>
  <si>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</si>
  <si>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</si>
  <si>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</si>
  <si>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</si>
  <si>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</si>
  <si>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</si>
  <si>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</si>
  <si>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</si>
  <si>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</si>
  <si>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</si>
  <si>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</si>
  <si>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</si>
  <si>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</si>
  <si>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</si>
  <si>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</si>
  <si>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</si>
  <si>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</si>
  <si>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</si>
  <si>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</si>
  <si>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</si>
  <si>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</si>
  <si>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</si>
  <si>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</si>
  <si>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</si>
  <si>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</si>
  <si>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</si>
  <si>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</si>
  <si>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</si>
  <si>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</si>
  <si>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</si>
  <si>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</si>
  <si>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</si>
  <si>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</si>
  <si>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</si>
  <si>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</si>
  <si>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</si>
  <si>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</si>
  <si>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</si>
  <si>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</si>
  <si>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</si>
  <si>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</si>
  <si>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</si>
  <si>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</si>
  <si>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</si>
  <si>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</si>
  <si>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</si>
  <si>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</si>
  <si>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</si>
  <si>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</si>
  <si>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</si>
  <si>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</si>
  <si>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</si>
  <si>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</si>
  <si>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</si>
  <si>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</si>
  <si>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</si>
  <si>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</si>
  <si>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</si>
  <si>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</si>
  <si>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</si>
  <si>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</si>
  <si>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</si>
  <si>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</si>
  <si>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</si>
  <si>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</si>
  <si>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</si>
  <si>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</si>
  <si>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</si>
  <si>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</si>
  <si>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</si>
  <si>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</si>
  <si>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</si>
  <si>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</si>
  <si>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</si>
  <si>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</si>
  <si>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</si>
  <si>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</si>
  <si>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</si>
  <si>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</si>
  <si>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</si>
  <si>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</si>
  <si>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</si>
  <si>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</si>
  <si>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</si>
  <si>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</si>
  <si>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</si>
  <si>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</si>
  <si>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</si>
  <si>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</si>
  <si>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</si>
  <si>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</si>
  <si>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</si>
  <si>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</si>
  <si>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</si>
  <si>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</si>
  <si>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</si>
  <si>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</si>
  <si>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</si>
  <si>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</si>
  <si>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</si>
  <si>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</si>
  <si>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</si>
  <si>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</si>
  <si>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</si>
  <si>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</si>
  <si>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</si>
  <si>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</si>
  <si>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</si>
  <si>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</si>
  <si>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</si>
  <si>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</si>
  <si>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</si>
  <si>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</si>
  <si>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</si>
  <si>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</si>
  <si>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</si>
  <si>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</si>
  <si>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</si>
  <si>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</si>
  <si>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</si>
  <si>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</si>
  <si>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</si>
  <si>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</si>
  <si>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</si>
  <si>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</si>
  <si>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</si>
  <si>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</si>
  <si>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</si>
  <si>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</si>
  <si>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</si>
  <si>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</si>
  <si>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</si>
  <si>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</si>
  <si>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</si>
  <si>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</si>
  <si>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</si>
  <si>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</si>
  <si>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</si>
  <si>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</si>
  <si>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</si>
  <si>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</si>
  <si>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</si>
  <si>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</si>
  <si>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</si>
  <si>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</si>
  <si>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</si>
  <si>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</si>
  <si>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</si>
  <si>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</si>
  <si>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</si>
  <si>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</si>
  <si>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</si>
  <si>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</si>
  <si>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</si>
  <si>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</si>
  <si>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</si>
  <si>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</si>
  <si>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</si>
  <si>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</si>
  <si>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</si>
  <si>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</si>
  <si>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</si>
  <si>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</si>
  <si>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</si>
  <si>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</si>
  <si>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</si>
  <si>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</si>
  <si>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</si>
  <si>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</si>
  <si>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</si>
  <si>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</si>
  <si>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</si>
  <si>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</si>
  <si>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</si>
  <si>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</si>
  <si>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</si>
  <si>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</si>
  <si>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</si>
  <si>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</si>
  <si>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</si>
  <si>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</si>
  <si>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</si>
  <si>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</si>
  <si>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</si>
  <si>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</si>
  <si>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</si>
  <si>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</si>
  <si>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</si>
  <si>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</si>
  <si>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</si>
  <si>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</si>
  <si>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</si>
  <si>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</si>
  <si>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</si>
  <si>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</si>
  <si>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</si>
  <si>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</si>
  <si>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</si>
  <si>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</si>
  <si>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</si>
  <si>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</si>
  <si>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</si>
  <si>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</si>
  <si>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</si>
  <si>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</si>
  <si>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</si>
  <si>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</si>
  <si>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</si>
  <si>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</si>
  <si>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</si>
  <si>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</si>
  <si>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</si>
  <si>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</si>
  <si>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</si>
  <si>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</si>
  <si>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</si>
  <si>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</si>
  <si>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</si>
  <si>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</si>
  <si>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</si>
  <si>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</si>
  <si>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</si>
  <si>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</si>
  <si>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</si>
  <si>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</si>
  <si>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</si>
  <si>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</si>
  <si>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</si>
  <si>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</si>
  <si>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</si>
  <si>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</si>
  <si>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</si>
  <si>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</si>
  <si>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</si>
  <si>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</si>
  <si>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</si>
  <si>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</si>
  <si>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</si>
  <si>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</si>
  <si>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</si>
  <si>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</si>
  <si>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</si>
  <si>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</si>
  <si>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</si>
  <si>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</si>
  <si>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</si>
  <si>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</si>
  <si>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</si>
  <si>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</si>
  <si>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</si>
  <si>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</si>
  <si>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</si>
  <si>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</si>
  <si>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</si>
  <si>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</si>
  <si>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</si>
  <si>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</si>
  <si>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</si>
  <si>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</si>
  <si>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</si>
  <si>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</si>
  <si>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</si>
  <si>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</si>
  <si>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</si>
  <si>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</si>
  <si>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</si>
  <si>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</si>
  <si>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</si>
  <si>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</si>
  <si>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</si>
  <si>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</si>
  <si>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</si>
  <si>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</si>
  <si>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</si>
  <si>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</si>
  <si>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</si>
  <si>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</si>
  <si>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</si>
  <si>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</si>
  <si>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</si>
  <si>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</si>
  <si>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</si>
  <si>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</si>
  <si>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</si>
  <si>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</si>
  <si>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</si>
  <si>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</si>
  <si>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</si>
  <si>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</si>
  <si>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</si>
  <si>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</si>
  <si>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</si>
  <si>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</si>
  <si>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</si>
  <si>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</si>
  <si>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</si>
  <si>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</si>
  <si>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</si>
  <si>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</si>
  <si>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</si>
  <si>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</si>
  <si>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</si>
  <si>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</si>
  <si>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</si>
  <si>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</si>
  <si>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</si>
  <si>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</si>
  <si>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</si>
  <si>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</si>
  <si>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</si>
  <si>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</si>
  <si>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</si>
  <si>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</si>
  <si>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</si>
  <si>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</si>
  <si>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</si>
  <si>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</si>
  <si>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</si>
  <si>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</si>
  <si>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</si>
  <si>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</si>
  <si>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</si>
  <si>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</si>
  <si>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</si>
  <si>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</si>
  <si>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</si>
  <si>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</si>
  <si>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</si>
  <si>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</si>
  <si>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</si>
  <si>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</si>
  <si>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</si>
  <si>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</si>
  <si>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</si>
  <si>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</si>
  <si>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</si>
  <si>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</si>
  <si>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</si>
  <si>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</si>
  <si>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</si>
  <si>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</si>
  <si>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</si>
  <si>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</si>
  <si>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</si>
  <si>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</si>
  <si>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</si>
  <si>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</si>
  <si>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</si>
  <si>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</si>
  <si>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</si>
  <si>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</si>
  <si>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</si>
  <si>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</si>
  <si>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</si>
  <si>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</si>
  <si>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</si>
  <si>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</si>
  <si>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</si>
  <si>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</si>
  <si>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</si>
  <si>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</si>
  <si>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</si>
  <si>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</si>
  <si>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</si>
  <si>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</si>
  <si>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</si>
  <si>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</si>
  <si>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</si>
  <si>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</si>
  <si>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</si>
  <si>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</si>
  <si>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</si>
  <si>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</si>
  <si>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</si>
  <si>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</si>
  <si>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</si>
  <si>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</si>
  <si>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</si>
  <si>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</si>
  <si>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</si>
  <si>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</si>
  <si>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</si>
  <si>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</si>
  <si>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</si>
  <si>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</si>
  <si>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</si>
  <si>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</si>
  <si>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</si>
  <si>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</si>
  <si>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</si>
  <si>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</si>
  <si>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</si>
  <si>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</si>
  <si>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</si>
  <si>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</si>
  <si>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</si>
  <si>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</si>
  <si>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</si>
  <si>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</si>
  <si>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</si>
  <si>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</si>
  <si>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</si>
  <si>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</si>
  <si>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</si>
  <si>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</si>
  <si>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</si>
  <si>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</si>
  <si>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</si>
  <si>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</si>
  <si>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</si>
  <si>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</si>
  <si>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</si>
  <si>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</si>
  <si>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</si>
  <si>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</si>
  <si>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</si>
  <si>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</si>
  <si>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</si>
  <si>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</si>
  <si>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</si>
  <si>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</si>
  <si>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</si>
  <si>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</si>
  <si>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</si>
  <si>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</si>
  <si>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</si>
  <si>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</si>
  <si>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</si>
  <si>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</si>
  <si>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</si>
  <si>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</si>
  <si>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</si>
  <si>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</si>
  <si>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</si>
  <si>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</si>
  <si>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</si>
  <si>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</si>
  <si>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</si>
  <si>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</si>
  <si>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</si>
  <si>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</si>
  <si>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</si>
  <si>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</si>
  <si>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</si>
  <si>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</si>
  <si>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</si>
  <si>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</si>
  <si>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</si>
  <si>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</si>
  <si>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</si>
  <si>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</si>
  <si>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</si>
  <si>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</si>
  <si>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</si>
  <si>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</si>
  <si>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</si>
  <si>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</si>
  <si>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</si>
  <si>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</si>
  <si>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</si>
  <si>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</si>
  <si>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</si>
  <si>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</si>
  <si>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</si>
  <si>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</si>
  <si>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</si>
  <si>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</si>
  <si>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</si>
  <si>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</si>
  <si>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</si>
  <si>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</si>
  <si>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</si>
  <si>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</si>
  <si>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</si>
  <si>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</si>
  <si>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</si>
  <si>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</si>
  <si>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</si>
  <si>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</si>
  <si>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</si>
  <si>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</si>
  <si>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</si>
  <si>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</si>
  <si>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</si>
  <si>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</si>
  <si>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</si>
  <si>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</si>
  <si>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</si>
  <si>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</si>
  <si>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</si>
  <si>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</si>
  <si>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</si>
  <si>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</si>
  <si>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</si>
  <si>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</si>
  <si>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</si>
  <si>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</si>
  <si>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</si>
  <si>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</si>
  <si>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</si>
  <si>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</si>
  <si>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</si>
  <si>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</si>
  <si>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</si>
  <si>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</si>
  <si>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</si>
  <si>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</si>
  <si>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</si>
  <si>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</si>
  <si>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</si>
  <si>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</si>
  <si>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</si>
  <si>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</si>
  <si>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</si>
  <si>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</si>
  <si>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</si>
  <si>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</si>
  <si>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</si>
  <si>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</si>
  <si>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</si>
  <si>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</si>
  <si>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</si>
  <si>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</si>
  <si>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</si>
  <si>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</si>
  <si>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</si>
  <si>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</si>
  <si>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</si>
  <si>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</si>
  <si>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</si>
  <si>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</si>
  <si>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</si>
  <si>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</si>
  <si>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</si>
  <si>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</si>
  <si>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</si>
  <si>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</si>
  <si>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</si>
  <si>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</si>
  <si>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</si>
  <si>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</si>
  <si>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</si>
  <si>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</si>
  <si>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</si>
  <si>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</si>
  <si>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</si>
  <si>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</si>
  <si>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</si>
  <si>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</si>
  <si>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</si>
  <si>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</si>
  <si>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</si>
  <si>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</si>
  <si>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</si>
  <si>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</si>
  <si>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</si>
  <si>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</si>
  <si>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</si>
  <si>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</si>
  <si>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</si>
  <si>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</si>
  <si>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</si>
  <si>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</si>
  <si>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</si>
  <si>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</si>
  <si>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</si>
  <si>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</si>
  <si>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</si>
  <si>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</si>
  <si>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</si>
  <si>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</si>
  <si>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</si>
  <si>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</si>
  <si>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</si>
  <si>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</si>
  <si>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</si>
  <si>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</si>
  <si>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</si>
  <si>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</si>
  <si>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</si>
  <si>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</si>
  <si>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</si>
  <si>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</si>
  <si>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</si>
  <si>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</si>
  <si>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</si>
  <si>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</si>
  <si>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</si>
  <si>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</si>
  <si>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</si>
  <si>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</si>
  <si>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</si>
  <si>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</si>
  <si>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</si>
  <si>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</si>
  <si>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</si>
  <si>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</si>
  <si>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</si>
  <si>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</si>
  <si>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</si>
  <si>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</si>
  <si>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</si>
  <si>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</si>
  <si>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</si>
  <si>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</si>
  <si>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</si>
  <si>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</si>
  <si>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</si>
  <si>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</si>
  <si>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</si>
  <si>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</si>
  <si>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</si>
  <si>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</si>
  <si>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</si>
  <si>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</si>
  <si>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</si>
  <si>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</si>
  <si>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</si>
  <si>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</si>
  <si>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</si>
  <si>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</si>
  <si>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</si>
  <si>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</si>
  <si>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</si>
  <si>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</si>
  <si>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</si>
  <si>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</si>
  <si>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</si>
  <si>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</si>
  <si>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</si>
  <si>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</si>
  <si>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</si>
  <si>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</si>
  <si>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</si>
  <si>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</si>
  <si>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</si>
  <si>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</si>
  <si>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</si>
  <si>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</si>
  <si>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</si>
  <si>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</si>
  <si>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</si>
  <si>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</si>
  <si>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</si>
  <si>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</si>
  <si>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</si>
  <si>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</si>
  <si>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</si>
  <si>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</si>
  <si>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</si>
  <si>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</si>
  <si>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</si>
  <si>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</si>
  <si>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</si>
  <si>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</si>
  <si>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</si>
  <si>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</si>
  <si>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</si>
  <si>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</si>
  <si>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</si>
  <si>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</si>
  <si>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</si>
  <si>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</si>
  <si>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</si>
  <si>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</si>
  <si>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</si>
  <si>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</si>
  <si>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</si>
  <si>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</si>
  <si>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</si>
  <si>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</si>
  <si>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</si>
  <si>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</si>
  <si>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</si>
  <si>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</si>
  <si>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</si>
  <si>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</si>
  <si>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</si>
  <si>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</si>
  <si>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</si>
  <si>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</si>
  <si>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</si>
  <si>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</si>
  <si>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</si>
  <si>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</si>
  <si>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</si>
  <si>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</si>
  <si>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</si>
  <si>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</si>
  <si>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</si>
  <si>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</si>
  <si>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</si>
  <si>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</si>
  <si>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</si>
  <si>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</si>
  <si>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</si>
  <si>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</si>
  <si>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</si>
  <si>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</si>
  <si>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</si>
  <si>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</si>
  <si>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</si>
  <si>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</si>
  <si>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</si>
  <si>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</si>
  <si>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</si>
  <si>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</si>
  <si>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</si>
  <si>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</si>
  <si>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</si>
  <si>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</si>
  <si>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</si>
  <si>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</si>
  <si>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</si>
  <si>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</si>
  <si>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</si>
  <si>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</si>
  <si>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</si>
  <si>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</si>
  <si>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</si>
  <si>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</si>
  <si>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</si>
  <si>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</si>
  <si>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</si>
  <si>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</si>
  <si>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</si>
  <si>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</si>
  <si>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</si>
  <si>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</si>
  <si>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</si>
  <si>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</si>
  <si>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</si>
  <si>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</si>
  <si>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</si>
  <si>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</si>
  <si>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</si>
  <si>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</si>
  <si>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</si>
  <si>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</si>
  <si>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</si>
  <si>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</si>
  <si>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</si>
  <si>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</si>
  <si>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</si>
  <si>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</si>
  <si>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</si>
  <si>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</si>
  <si>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</si>
  <si>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</si>
  <si>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</si>
  <si>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</si>
  <si>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</si>
  <si>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</si>
  <si>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</si>
  <si>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</si>
  <si>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</si>
  <si>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</si>
  <si>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</si>
  <si>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</si>
  <si>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</si>
  <si>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</si>
  <si>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</si>
  <si>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</si>
  <si>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</si>
  <si>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</si>
  <si>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</si>
  <si>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</si>
  <si>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</si>
  <si>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</si>
  <si>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</si>
  <si>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</si>
  <si>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</si>
  <si>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</si>
  <si>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</si>
  <si>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</si>
  <si>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</si>
  <si>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</si>
  <si>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</si>
  <si>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</si>
  <si>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</si>
  <si>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</si>
  <si>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</si>
  <si>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</si>
  <si>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</si>
  <si>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</si>
  <si>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</si>
  <si>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</si>
  <si>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</si>
  <si>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</si>
  <si>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</si>
  <si>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</si>
  <si>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</si>
  <si>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</si>
  <si>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</si>
  <si>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</si>
  <si>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</si>
  <si>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</si>
  <si>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</si>
  <si>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</si>
  <si>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</si>
  <si>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</si>
  <si>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</si>
  <si>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</si>
  <si>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</si>
  <si>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</si>
  <si>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</si>
  <si>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</si>
  <si>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</si>
  <si>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</si>
  <si>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</si>
  <si>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</si>
  <si>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</si>
  <si>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</si>
  <si>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</si>
  <si>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</si>
  <si>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</si>
  <si>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</si>
  <si>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</si>
  <si>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</si>
  <si>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</si>
  <si>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</si>
  <si>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</si>
  <si>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</si>
  <si>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</si>
  <si>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</si>
  <si>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</si>
  <si>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</si>
  <si>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</si>
  <si>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</si>
  <si>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</si>
  <si>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</si>
  <si>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</si>
  <si>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</si>
  <si>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</si>
  <si>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</si>
  <si>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</si>
  <si>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</si>
  <si>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</si>
  <si>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</si>
  <si>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</si>
  <si>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</si>
  <si>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</si>
  <si>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</si>
  <si>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</si>
  <si>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</si>
  <si>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</si>
  <si>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</si>
  <si>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</si>
  <si>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</si>
  <si>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</si>
  <si>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</si>
  <si>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</si>
  <si>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</si>
  <si>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</si>
  <si>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</si>
  <si>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</si>
  <si>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</si>
  <si>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</si>
  <si>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</si>
  <si>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</si>
  <si>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</si>
  <si>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</si>
  <si>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</si>
  <si>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</si>
  <si>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</si>
  <si>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</si>
  <si>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</si>
  <si>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</si>
  <si>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</si>
  <si>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</si>
  <si>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</si>
  <si>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</si>
  <si>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</si>
  <si>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</si>
  <si>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</si>
  <si>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</si>
  <si>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</si>
  <si>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</si>
  <si>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</si>
  <si>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</si>
  <si>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</si>
  <si>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</si>
  <si>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</si>
  <si>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</si>
  <si>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</si>
  <si>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</si>
  <si>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</si>
  <si>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</si>
  <si>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</si>
  <si>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</si>
  <si>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</si>
  <si>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</si>
  <si>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</si>
  <si>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</si>
  <si>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</si>
  <si>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</si>
  <si>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</si>
  <si>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</si>
  <si>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</si>
  <si>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</si>
  <si>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</si>
  <si>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</si>
  <si>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</si>
  <si>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</si>
  <si>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</si>
  <si>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</si>
  <si>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</si>
  <si>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</si>
  <si>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</si>
  <si>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</si>
  <si>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</si>
  <si>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</si>
  <si>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</si>
  <si>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</si>
  <si>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</si>
  <si>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</si>
  <si>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</si>
  <si>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</si>
  <si>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</si>
  <si>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</si>
  <si>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</si>
  <si>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</si>
  <si>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</si>
  <si>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</si>
  <si>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</si>
  <si>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</si>
  <si>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</si>
  <si>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</si>
  <si>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</si>
  <si>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</si>
  <si>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</si>
  <si>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</si>
  <si>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</si>
  <si>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</si>
  <si>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</si>
  <si>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</si>
  <si>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</si>
  <si>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</si>
  <si>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</si>
  <si>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</si>
  <si>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</si>
  <si>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</si>
  <si>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</si>
  <si>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</si>
  <si>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</si>
  <si>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</si>
  <si>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</si>
  <si>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</si>
  <si>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</si>
  <si>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</si>
  <si>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</si>
  <si>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</si>
  <si>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</si>
  <si>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</si>
  <si>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</si>
  <si>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</si>
  <si>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</si>
  <si>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</si>
  <si>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</si>
  <si>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</si>
  <si>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</si>
  <si>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</si>
  <si>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</si>
  <si>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</si>
  <si>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</si>
  <si>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</si>
  <si>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</si>
  <si>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</si>
  <si>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</si>
  <si>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</si>
  <si>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</si>
  <si>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</si>
  <si>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</si>
  <si>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</si>
  <si>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</si>
  <si>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</si>
  <si>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</si>
  <si>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</si>
  <si>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</si>
  <si>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</si>
  <si>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</si>
  <si>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</si>
  <si>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</si>
  <si>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</si>
  <si>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</si>
  <si>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</si>
  <si>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</si>
  <si>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</si>
  <si>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</si>
  <si>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</si>
  <si>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</si>
  <si>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</si>
  <si>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</si>
  <si>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</si>
  <si>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</si>
  <si>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</si>
  <si>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</si>
  <si>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</si>
  <si>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</si>
  <si>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</si>
  <si>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</si>
  <si>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</si>
  <si>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</si>
  <si>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</si>
  <si>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</si>
  <si>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</si>
  <si>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</si>
  <si>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</si>
  <si>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</si>
  <si>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</si>
  <si>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</si>
  <si>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</si>
  <si>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</si>
  <si>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</si>
  <si>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</si>
  <si>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</si>
  <si>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</si>
  <si>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</si>
  <si>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</si>
  <si>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</si>
  <si>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</si>
  <si>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</si>
  <si>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</si>
  <si>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</si>
  <si>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</si>
  <si>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</si>
  <si>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</si>
  <si>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</si>
  <si>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</si>
  <si>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</si>
  <si>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</si>
  <si>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</si>
  <si>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</si>
  <si>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</si>
  <si>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</si>
  <si>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</si>
  <si>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</si>
  <si>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</si>
  <si>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</si>
  <si>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</si>
  <si>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</si>
  <si>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</si>
  <si>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</si>
  <si>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</si>
  <si>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</si>
  <si>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</si>
  <si>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</si>
  <si>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</si>
  <si>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</si>
  <si>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</si>
  <si>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</si>
  <si>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</si>
  <si>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</si>
  <si>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</si>
  <si>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</si>
  <si>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</si>
  <si>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</si>
  <si>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</si>
  <si>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</si>
  <si>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</si>
  <si>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</si>
  <si>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</si>
  <si>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</si>
  <si>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</si>
  <si>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</si>
  <si>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</si>
  <si>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</si>
  <si>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</si>
  <si>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</si>
  <si>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</si>
  <si>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</si>
  <si>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</si>
  <si>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</si>
  <si>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</si>
  <si>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</si>
  <si>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</si>
  <si>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</si>
  <si>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</si>
  <si>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</si>
  <si>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</si>
  <si>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</si>
  <si>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</si>
  <si>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</si>
  <si>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</si>
  <si>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</si>
  <si>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</si>
  <si>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</si>
  <si>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</si>
  <si>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</si>
  <si>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</si>
  <si>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</si>
  <si>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</si>
  <si>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</si>
  <si>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</si>
  <si>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</si>
  <si>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</si>
  <si>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</si>
  <si>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</si>
  <si>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</si>
  <si>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</si>
  <si>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</si>
  <si>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</si>
  <si>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</si>
  <si>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</si>
  <si>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</si>
  <si>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</si>
  <si>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</si>
  <si>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</si>
  <si>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</si>
  <si>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</si>
  <si>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</si>
  <si>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</si>
  <si>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</si>
  <si>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</si>
  <si>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</si>
  <si>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</si>
  <si>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</si>
  <si>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</si>
  <si>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</si>
  <si>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</si>
  <si>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</si>
  <si>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</si>
  <si>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</si>
  <si>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</si>
  <si>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</si>
  <si>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</si>
  <si>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</si>
  <si>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</si>
  <si>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</si>
  <si>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</si>
  <si>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</si>
  <si>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</si>
  <si>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</si>
  <si>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</si>
  <si>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</si>
  <si>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</si>
  <si>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</si>
  <si>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</si>
  <si>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</si>
  <si>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</si>
  <si>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</si>
  <si>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</si>
  <si>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</si>
  <si>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</si>
  <si>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</si>
  <si>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</si>
  <si>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</si>
  <si>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</si>
  <si>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</si>
  <si>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</si>
  <si>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</si>
  <si>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</si>
  <si>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</si>
  <si>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</si>
  <si>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</si>
  <si>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</si>
  <si>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</si>
  <si>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</si>
  <si>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</si>
  <si>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</si>
  <si>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</si>
  <si>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</si>
  <si>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</si>
  <si>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</si>
  <si>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</si>
  <si>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</si>
  <si>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</si>
  <si>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</si>
  <si>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</si>
  <si>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</si>
  <si>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</si>
  <si>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</si>
  <si>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</si>
  <si>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</si>
  <si>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</si>
  <si>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</si>
  <si>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</si>
  <si>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</si>
  <si>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</si>
  <si>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</si>
  <si>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</si>
  <si>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</si>
  <si>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</si>
  <si>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</si>
  <si>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</si>
  <si>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</si>
  <si>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</si>
  <si>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</si>
  <si>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</si>
  <si>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</si>
  <si>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</si>
  <si>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</si>
  <si>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</si>
  <si>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</si>
  <si>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</si>
  <si>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</si>
  <si>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</si>
  <si>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</si>
  <si>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</si>
  <si>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</si>
  <si>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</si>
  <si>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</si>
  <si>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</si>
  <si>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</si>
  <si>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</si>
  <si>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</si>
  <si>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</si>
  <si>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</si>
  <si>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</si>
  <si>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</si>
  <si>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</si>
  <si>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</si>
  <si>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</si>
  <si>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</si>
  <si>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</si>
  <si>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</si>
  <si>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</si>
  <si>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</si>
  <si>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</si>
  <si>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</si>
  <si>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</si>
  <si>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</si>
  <si>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</si>
  <si>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</si>
  <si>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</si>
  <si>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</si>
  <si>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</si>
  <si>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</si>
  <si>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</si>
  <si>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</si>
  <si>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</si>
  <si>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</si>
  <si>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</si>
  <si>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</si>
  <si>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</si>
  <si>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</si>
  <si>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</si>
  <si>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</si>
  <si>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</si>
  <si>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</si>
  <si>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</si>
  <si>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</si>
  <si>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</si>
  <si>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</si>
  <si>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</si>
  <si>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</si>
  <si>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</si>
  <si>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</si>
  <si>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</si>
  <si>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</si>
  <si>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</si>
  <si>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</si>
  <si>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</si>
  <si>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</si>
  <si>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</si>
  <si>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</si>
  <si>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</si>
  <si>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</si>
  <si>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</si>
  <si>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</si>
  <si>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</si>
  <si>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</si>
  <si>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</si>
  <si>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</si>
  <si>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</si>
  <si>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</si>
  <si>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</si>
  <si>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</si>
  <si>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</si>
  <si>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</si>
  <si>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</si>
  <si>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</si>
  <si>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</si>
  <si>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</si>
  <si>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</si>
  <si>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</si>
  <si>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</si>
  <si>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</si>
  <si>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</si>
  <si>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</si>
  <si>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</si>
  <si>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</si>
  <si>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</si>
  <si>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</si>
  <si>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</si>
  <si>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</si>
  <si>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</si>
  <si>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</si>
  <si>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</si>
  <si>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</si>
  <si>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</si>
  <si>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</si>
  <si>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</si>
  <si>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</si>
  <si>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</si>
  <si>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</si>
  <si>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</si>
  <si>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</si>
  <si>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</si>
  <si>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</si>
  <si>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</si>
  <si>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</si>
  <si>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</si>
  <si>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</si>
  <si>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</si>
  <si>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</si>
  <si>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</si>
  <si>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</si>
  <si>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</si>
  <si>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</si>
  <si>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</si>
  <si>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</si>
  <si>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</si>
  <si>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</si>
  <si>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</si>
  <si>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</si>
  <si>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</si>
  <si>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</si>
  <si>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</si>
  <si>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</si>
  <si>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</si>
  <si>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</si>
  <si>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</si>
  <si>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</si>
  <si>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</si>
  <si>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</si>
  <si>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</si>
  <si>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</si>
  <si>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</si>
  <si>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</si>
  <si>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</si>
  <si>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</si>
  <si>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</si>
  <si>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</si>
  <si>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</si>
  <si>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</si>
  <si>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</si>
  <si>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</si>
  <si>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</si>
  <si>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</si>
  <si>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</si>
  <si>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</si>
  <si>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</si>
  <si>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</si>
  <si>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</si>
  <si>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</si>
  <si>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</si>
  <si>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</si>
  <si>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</si>
  <si>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</si>
  <si>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</si>
  <si>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</si>
  <si>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</si>
  <si>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</si>
  <si>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</si>
  <si>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</si>
  <si>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</si>
  <si>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</si>
  <si>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</si>
  <si>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</si>
  <si>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</si>
  <si>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</si>
  <si>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</si>
  <si>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</si>
  <si>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</si>
  <si>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</si>
  <si>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</si>
  <si>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</si>
  <si>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</si>
  <si>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</si>
  <si>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</si>
  <si>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</si>
  <si>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</si>
  <si>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</si>
  <si>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</si>
  <si>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</si>
  <si>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</si>
  <si>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</si>
  <si>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</si>
  <si>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</si>
  <si>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</si>
  <si>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</si>
  <si>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</si>
  <si>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</si>
  <si>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</si>
  <si>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</si>
  <si>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</si>
  <si>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</si>
  <si>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</si>
  <si>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</si>
  <si>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</si>
  <si>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</si>
  <si>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</si>
  <si>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</si>
  <si>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</si>
  <si>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</si>
  <si>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</si>
  <si>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</si>
  <si>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</si>
  <si>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</si>
  <si>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</si>
  <si>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</si>
  <si>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</si>
  <si>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</si>
  <si>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</si>
  <si>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</si>
  <si>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</si>
  <si>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</si>
  <si>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</si>
  <si>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</si>
  <si>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</si>
  <si>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</si>
  <si>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</si>
  <si>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</si>
  <si>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</si>
  <si>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</si>
  <si>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</si>
  <si>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</si>
  <si>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</si>
  <si>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</si>
  <si>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</si>
  <si>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</si>
  <si>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</si>
  <si>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</si>
  <si>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</si>
  <si>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</si>
  <si>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</si>
  <si>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</si>
  <si>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</si>
  <si>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</si>
  <si>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</si>
  <si>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</si>
  <si>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</si>
  <si>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</si>
  <si>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</si>
  <si>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</si>
  <si>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</si>
  <si>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</si>
  <si>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</si>
  <si>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</si>
  <si>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</si>
  <si>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</si>
  <si>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</si>
  <si>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</si>
  <si>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</si>
  <si>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</si>
  <si>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</si>
  <si>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</si>
  <si>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</si>
  <si>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</si>
  <si>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</si>
  <si>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</si>
  <si>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</si>
  <si>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</si>
  <si>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</si>
  <si>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</si>
  <si>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</si>
  <si>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</si>
  <si>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</si>
  <si>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</si>
  <si>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</si>
  <si>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</si>
  <si>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</si>
  <si>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</si>
  <si>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</si>
  <si>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</si>
  <si>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</si>
  <si>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</si>
  <si>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</si>
  <si>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</si>
  <si>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</si>
  <si>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</si>
  <si>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</si>
  <si>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</si>
  <si>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</si>
  <si>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</si>
  <si>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</si>
  <si>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</si>
  <si>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</si>
  <si>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</si>
  <si>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</si>
  <si>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</si>
  <si>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</si>
  <si>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</si>
  <si>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</si>
  <si>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</si>
  <si>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</si>
  <si>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</si>
  <si>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</si>
  <si>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</si>
  <si>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</si>
  <si>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</si>
  <si>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</si>
  <si>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</si>
  <si>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</si>
  <si>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</si>
  <si>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</si>
  <si>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</si>
  <si>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</si>
  <si>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</si>
  <si>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</si>
  <si>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</si>
  <si>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</si>
  <si>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</si>
  <si>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</si>
  <si>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</si>
  <si>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</si>
  <si>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</si>
  <si>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</si>
  <si>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</si>
  <si>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</si>
  <si>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</si>
  <si>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</si>
  <si>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</si>
  <si>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</si>
  <si>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</si>
  <si>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</si>
  <si>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</si>
  <si>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</si>
  <si>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</si>
  <si>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</si>
  <si>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</si>
  <si>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</si>
  <si>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</si>
  <si>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</si>
  <si>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</si>
  <si>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</si>
  <si>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</si>
  <si>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</si>
  <si>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</si>
  <si>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</si>
  <si>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</si>
  <si>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</si>
  <si>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</si>
  <si>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</si>
  <si>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</si>
  <si>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</si>
  <si>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</si>
  <si>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</si>
  <si>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</si>
  <si>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</si>
  <si>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</si>
  <si>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</si>
  <si>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</si>
  <si>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</si>
  <si>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</si>
  <si>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</si>
  <si>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</si>
  <si>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</si>
  <si>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</si>
  <si>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</si>
  <si>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</si>
  <si>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</si>
  <si>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</si>
  <si>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</si>
  <si>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</si>
  <si>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</si>
  <si>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</si>
  <si>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</si>
  <si>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</si>
  <si>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</si>
  <si>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</si>
  <si>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</si>
  <si>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</si>
  <si>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</si>
  <si>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</si>
  <si>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</si>
  <si>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</si>
  <si>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</si>
  <si>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</si>
  <si>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</si>
  <si>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</si>
  <si>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</si>
  <si>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</si>
  <si>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</si>
  <si>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</si>
  <si>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</si>
  <si>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</si>
  <si>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</si>
  <si>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</si>
  <si>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</si>
  <si>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</si>
  <si>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</si>
  <si>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</si>
  <si>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</si>
  <si>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</si>
  <si>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</si>
  <si>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</si>
  <si>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</si>
  <si>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</si>
  <si>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</si>
  <si>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</si>
  <si>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</si>
  <si>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</si>
  <si>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</si>
  <si>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</si>
  <si>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</si>
  <si>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</si>
  <si>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</si>
  <si>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</si>
  <si>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</si>
  <si>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</si>
  <si>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</si>
  <si>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</si>
  <si>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</si>
  <si>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</si>
  <si>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</si>
  <si>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</si>
  <si>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</si>
  <si>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</si>
  <si>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</si>
  <si>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</si>
  <si>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</si>
  <si>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</si>
  <si>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</si>
  <si>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</si>
  <si>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</si>
  <si>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</si>
  <si>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</si>
  <si>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</si>
  <si>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</si>
  <si>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</si>
  <si>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</si>
  <si>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</si>
  <si>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</si>
  <si>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</si>
  <si>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</si>
  <si>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</si>
  <si>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</si>
  <si>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</si>
  <si>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</si>
  <si>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</si>
  <si>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</si>
  <si>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</si>
  <si>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</si>
  <si>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</si>
  <si>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</si>
  <si>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</si>
  <si>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</si>
  <si>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</si>
  <si>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</si>
  <si>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</si>
  <si>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</si>
  <si>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</si>
  <si>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</si>
  <si>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</si>
  <si>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</si>
  <si>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</si>
  <si>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</si>
  <si>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</si>
  <si>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</si>
  <si>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</si>
  <si>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</si>
  <si>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</si>
  <si>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</si>
  <si>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</si>
  <si>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</si>
  <si>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</si>
  <si>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</si>
  <si>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</si>
  <si>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</si>
  <si>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</si>
  <si>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</si>
  <si>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</si>
  <si>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</si>
  <si>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</si>
  <si>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</si>
  <si>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</si>
  <si>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</si>
  <si>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</si>
  <si>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</si>
  <si>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</si>
  <si>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</si>
  <si>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</si>
  <si>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</si>
  <si>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</si>
  <si>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</si>
  <si>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</si>
  <si>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</si>
  <si>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</si>
  <si>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</si>
  <si>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</si>
  <si>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</si>
  <si>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</si>
  <si>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</si>
  <si>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</si>
  <si>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</si>
  <si>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</si>
  <si>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</si>
  <si>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</si>
  <si>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</si>
  <si>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</si>
  <si>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</si>
  <si>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</si>
  <si>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</si>
  <si>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</si>
  <si>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</si>
  <si>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</si>
  <si>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</si>
  <si>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</si>
  <si>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</si>
  <si>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</si>
  <si>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</si>
  <si>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</si>
  <si>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</si>
  <si>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</si>
  <si>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</si>
  <si>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</si>
  <si>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</si>
  <si>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</si>
  <si>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</si>
  <si>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</si>
  <si>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</si>
  <si>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</si>
  <si>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</si>
  <si>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</si>
  <si>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</si>
  <si>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</si>
  <si>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</si>
  <si>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</si>
  <si>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</si>
  <si>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</si>
  <si>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</si>
  <si>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</si>
  <si>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</si>
  <si>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</si>
  <si>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</si>
  <si>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</si>
  <si>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</si>
  <si>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</si>
  <si>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</si>
  <si>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</si>
  <si>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</si>
  <si>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</si>
  <si>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</si>
  <si>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</si>
  <si>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</si>
  <si>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</si>
  <si>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</si>
  <si>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</si>
  <si>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</si>
  <si>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</si>
  <si>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</si>
  <si>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</si>
  <si>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</si>
  <si>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</si>
  <si>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</si>
  <si>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</si>
  <si>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</si>
  <si>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</si>
  <si>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</si>
  <si>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</si>
  <si>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</si>
  <si>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</si>
  <si>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</si>
  <si>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</si>
  <si>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</si>
  <si>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</si>
  <si>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</si>
  <si>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</si>
  <si>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</si>
  <si>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</si>
  <si>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</si>
  <si>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</si>
  <si>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</si>
  <si>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</si>
  <si>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</si>
  <si>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</si>
  <si>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</si>
  <si>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</si>
  <si>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</si>
  <si>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</si>
  <si>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</si>
  <si>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</si>
  <si>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</si>
  <si>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</si>
  <si>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</si>
  <si>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</si>
  <si>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</si>
  <si>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</si>
  <si>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</si>
  <si>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</si>
  <si>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</si>
  <si>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</si>
  <si>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</si>
  <si>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</si>
  <si>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</si>
  <si>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</si>
  <si>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</si>
  <si>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</si>
  <si>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</si>
  <si>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</si>
  <si>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</si>
  <si>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</si>
  <si>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</si>
  <si>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</si>
  <si>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</si>
  <si>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</si>
  <si>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</si>
  <si>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</si>
  <si>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</si>
  <si>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</si>
  <si>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</si>
  <si>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</si>
  <si>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</si>
  <si>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</si>
  <si>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</si>
  <si>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</si>
  <si>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</si>
  <si>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</si>
  <si>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</si>
  <si>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</si>
  <si>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</si>
  <si>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</si>
  <si>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</si>
  <si>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</si>
  <si>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</si>
  <si>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</si>
  <si>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</si>
  <si>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</si>
  <si>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</si>
  <si>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</si>
  <si>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</si>
  <si>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</si>
  <si>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</si>
  <si>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</si>
  <si>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</si>
  <si>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</si>
  <si>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</si>
  <si>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</si>
  <si>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</si>
  <si>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</si>
  <si>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</si>
  <si>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</si>
  <si>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</si>
  <si>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</si>
  <si>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</si>
  <si>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</si>
  <si>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</si>
  <si>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</si>
  <si>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</si>
  <si>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</si>
  <si>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</si>
  <si>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</si>
  <si>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</si>
  <si>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</si>
  <si>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</si>
  <si>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</si>
  <si>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</si>
  <si>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</si>
  <si>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</si>
  <si>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</si>
  <si>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</si>
  <si>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</si>
  <si>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</si>
  <si>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</si>
  <si>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</si>
  <si>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</si>
  <si>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</si>
  <si>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</si>
  <si>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</si>
  <si>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</si>
  <si>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</si>
  <si>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</si>
  <si>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</si>
  <si>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</si>
  <si>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</si>
  <si>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</si>
  <si>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</si>
  <si>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</si>
  <si>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</si>
  <si>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</si>
  <si>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</si>
  <si>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</si>
  <si>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</si>
  <si>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</si>
  <si>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</si>
  <si>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</si>
  <si>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</si>
  <si>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</si>
  <si>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</si>
  <si>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</si>
  <si>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</si>
  <si>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</si>
  <si>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</si>
  <si>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</si>
  <si>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</si>
  <si>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</si>
  <si>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</si>
  <si>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</si>
  <si>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</si>
  <si>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</si>
  <si>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</si>
  <si>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</si>
  <si>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</si>
  <si>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</si>
  <si>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</si>
  <si>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</si>
  <si>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</si>
  <si>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</si>
  <si>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</si>
  <si>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</si>
  <si>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</si>
  <si>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</si>
  <si>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</si>
  <si>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</si>
  <si>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</si>
  <si>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</si>
  <si>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</si>
  <si>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</si>
  <si>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</si>
  <si>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</si>
  <si>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</si>
  <si>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</si>
  <si>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</si>
  <si>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</si>
  <si>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</si>
  <si>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</si>
  <si>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</si>
  <si>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</si>
  <si>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</si>
  <si>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</si>
  <si>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</si>
  <si>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</si>
  <si>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</si>
  <si>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</si>
  <si>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</si>
  <si>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</si>
  <si>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</si>
  <si>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</si>
  <si>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</si>
  <si>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</si>
  <si>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</si>
  <si>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</si>
  <si>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</si>
  <si>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</si>
  <si>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</si>
  <si>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</si>
  <si>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</si>
  <si>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</si>
  <si>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</si>
  <si>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</si>
  <si>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</si>
  <si>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</si>
  <si>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</si>
  <si>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</si>
  <si>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</si>
  <si>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</si>
  <si>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</si>
  <si>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</si>
  <si>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</si>
  <si>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</si>
  <si>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</si>
  <si>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</si>
  <si>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</si>
  <si>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</si>
  <si>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</si>
  <si>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</si>
  <si>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</si>
  <si>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</si>
  <si>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</si>
  <si>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</si>
  <si>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</si>
  <si>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</si>
  <si>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</si>
  <si>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</si>
  <si>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</si>
  <si>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</si>
  <si>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</si>
  <si>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</si>
  <si>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</si>
  <si>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</si>
  <si>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</si>
  <si>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</si>
  <si>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</si>
  <si>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</si>
  <si>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</si>
  <si>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</si>
  <si>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</si>
  <si>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</si>
  <si>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</si>
  <si>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</si>
  <si>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</si>
  <si>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</si>
  <si>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</si>
  <si>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</si>
  <si>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</si>
  <si>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</si>
  <si>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</si>
  <si>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</si>
  <si>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</si>
  <si>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</si>
  <si>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</si>
  <si>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</si>
  <si>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</si>
  <si>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</si>
  <si>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</si>
  <si>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</si>
  <si>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</si>
  <si>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</si>
  <si>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</si>
  <si>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</si>
  <si>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</si>
  <si>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</si>
  <si>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</si>
  <si>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</si>
  <si>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</si>
  <si>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</si>
  <si>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</si>
  <si>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</si>
  <si>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</si>
  <si>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</si>
  <si>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</si>
  <si>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</si>
  <si>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</si>
  <si>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</si>
  <si>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</si>
  <si>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</si>
  <si>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</si>
  <si>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</si>
  <si>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</si>
  <si>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</si>
  <si>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</si>
  <si>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</si>
  <si>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</si>
  <si>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</si>
  <si>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</si>
  <si>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</si>
  <si>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</si>
  <si>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</si>
  <si>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</si>
  <si>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</si>
  <si>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</si>
  <si>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</si>
  <si>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</si>
  <si>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</si>
  <si>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</si>
  <si>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</si>
  <si>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</si>
  <si>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</si>
  <si>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</si>
  <si>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</si>
  <si>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</si>
  <si>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</si>
  <si>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</si>
  <si>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</si>
  <si>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</si>
  <si>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</si>
  <si>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</si>
  <si>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</si>
  <si>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</si>
  <si>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</si>
  <si>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</si>
  <si>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</si>
  <si>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</si>
  <si>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</si>
  <si>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</si>
  <si>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</si>
  <si>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</si>
  <si>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</si>
  <si>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</si>
  <si>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</si>
  <si>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</si>
  <si>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</si>
  <si>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</si>
  <si>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</si>
  <si>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</si>
  <si>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</si>
  <si>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</si>
  <si>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</si>
  <si>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</si>
  <si>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</si>
  <si>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</si>
  <si>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</si>
  <si>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</si>
  <si>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</si>
  <si>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</si>
  <si>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</si>
  <si>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</si>
  <si>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</si>
  <si>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</si>
  <si>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</si>
  <si>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</si>
  <si>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</si>
  <si>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</si>
  <si>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</si>
  <si>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</si>
  <si>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</si>
  <si>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</si>
  <si>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</si>
  <si>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</si>
  <si>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</si>
  <si>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</si>
  <si>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</si>
  <si>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</si>
  <si>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</si>
  <si>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</si>
  <si>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</si>
  <si>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</si>
  <si>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</si>
  <si>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</si>
  <si>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</si>
  <si>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</si>
  <si>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</si>
  <si>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</si>
  <si>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</si>
  <si>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</si>
  <si>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</si>
  <si>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</si>
  <si>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</si>
  <si>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</si>
  <si>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</si>
  <si>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</si>
  <si>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</si>
  <si>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</si>
  <si>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</si>
  <si>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</si>
  <si>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</si>
  <si>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</si>
  <si>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</si>
  <si>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</si>
  <si>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</si>
  <si>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</si>
  <si>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</si>
  <si>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</si>
  <si>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</si>
  <si>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</si>
  <si>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</si>
  <si>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</si>
  <si>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</si>
  <si>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</si>
  <si>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</si>
  <si>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</si>
  <si>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</si>
  <si>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</si>
  <si>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</si>
  <si>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</si>
  <si>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</si>
  <si>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</si>
  <si>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</si>
  <si>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</si>
  <si>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</si>
  <si>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</si>
  <si>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</si>
  <si>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</si>
  <si>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</si>
  <si>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</si>
  <si>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</si>
  <si>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</si>
  <si>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</si>
  <si>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</si>
  <si>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</si>
  <si>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</si>
  <si>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</si>
  <si>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</si>
  <si>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</si>
  <si>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</si>
  <si>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</si>
  <si>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</si>
  <si>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</si>
  <si>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</si>
  <si>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</si>
  <si>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</si>
  <si>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</si>
  <si>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</si>
  <si>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</si>
  <si>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</si>
  <si>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</si>
  <si>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</si>
  <si>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</si>
  <si>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</si>
  <si>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</si>
  <si>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</si>
  <si>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</si>
  <si>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</si>
  <si>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</si>
  <si>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</si>
  <si>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</si>
  <si>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</si>
  <si>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</si>
  <si>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</si>
  <si>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</si>
  <si>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</si>
  <si>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</si>
  <si>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</si>
  <si>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</si>
  <si>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</si>
  <si>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</si>
  <si>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</si>
  <si>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</si>
  <si>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</si>
  <si>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</si>
  <si>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</si>
  <si>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</si>
  <si>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</si>
  <si>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</si>
  <si>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</si>
  <si>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</si>
  <si>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</si>
  <si>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</si>
  <si>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</si>
  <si>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</si>
  <si>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</si>
  <si>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</si>
  <si>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</si>
  <si>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</si>
  <si>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</si>
  <si>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</si>
  <si>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</si>
  <si>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</si>
  <si>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</si>
  <si>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</si>
  <si>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</si>
  <si>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</si>
  <si>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</si>
  <si>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</si>
  <si>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</si>
  <si>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</si>
  <si>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</si>
  <si>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</si>
  <si>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</si>
  <si>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</si>
  <si>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</si>
  <si>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</si>
  <si>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</si>
  <si>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</si>
  <si>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</si>
  <si>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</si>
  <si>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</si>
  <si>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</si>
  <si>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</si>
  <si>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</si>
  <si>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</si>
  <si>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</si>
  <si>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</si>
  <si>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</si>
  <si>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</si>
  <si>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</si>
  <si>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</si>
  <si>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</si>
  <si>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</si>
  <si>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</si>
  <si>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</si>
  <si>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</si>
  <si>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</si>
  <si>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</si>
  <si>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</si>
  <si>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</si>
  <si>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</si>
  <si>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</si>
  <si>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</si>
  <si>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</si>
  <si>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</si>
  <si>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</si>
  <si>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</si>
  <si>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</si>
  <si>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</si>
  <si>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</si>
  <si>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</si>
  <si>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</si>
  <si>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</si>
  <si>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</si>
  <si>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</si>
  <si>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</si>
  <si>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</si>
  <si>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</si>
  <si>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</si>
  <si>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</si>
  <si>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</si>
  <si>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</si>
  <si>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</si>
  <si>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</si>
  <si>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</si>
  <si>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</si>
  <si>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</si>
  <si>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</si>
  <si>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</si>
  <si>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</si>
  <si>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</si>
  <si>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</si>
  <si>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</si>
  <si>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</si>
  <si>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</si>
  <si>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</si>
  <si>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</si>
  <si>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</si>
  <si>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</si>
  <si>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</si>
  <si>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</si>
  <si>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</si>
  <si>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</si>
  <si>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</si>
  <si>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</si>
  <si>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</si>
  <si>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</si>
  <si>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</si>
  <si>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</si>
  <si>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</si>
  <si>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</si>
  <si>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</si>
  <si>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</si>
  <si>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</si>
  <si>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</si>
  <si>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</si>
  <si>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</si>
  <si>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</si>
  <si>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</si>
  <si>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</si>
  <si>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</si>
  <si>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</si>
  <si>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</si>
  <si>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</si>
  <si>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</si>
  <si>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</si>
  <si>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</si>
  <si>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</si>
  <si>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</si>
  <si>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</si>
  <si>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</si>
  <si>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</si>
  <si>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</si>
  <si>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</si>
  <si>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</si>
  <si>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</si>
  <si>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</si>
  <si>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</si>
  <si>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</si>
  <si>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</si>
  <si>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</si>
  <si>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</si>
  <si>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</si>
  <si>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</si>
  <si>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</si>
  <si>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</si>
  <si>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</si>
  <si>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</si>
  <si>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</si>
  <si>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</si>
  <si>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</si>
  <si>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</si>
  <si>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</si>
  <si>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</si>
  <si>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</si>
  <si>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</si>
  <si>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</si>
  <si>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</si>
  <si>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</si>
  <si>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</si>
  <si>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</si>
  <si>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</si>
  <si>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</si>
  <si>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</si>
  <si>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</si>
  <si>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</si>
  <si>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</si>
  <si>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</si>
  <si>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</si>
  <si>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</si>
  <si>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</si>
  <si>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</si>
  <si>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</si>
  <si>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</si>
  <si>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</si>
  <si>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</si>
  <si>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</si>
  <si>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</si>
  <si>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</si>
  <si>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</si>
  <si>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</si>
  <si>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</si>
  <si>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</si>
  <si>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</si>
  <si>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</si>
  <si>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</si>
  <si>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</si>
  <si>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</si>
  <si>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</si>
  <si>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</si>
  <si>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</si>
  <si>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</si>
  <si>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</si>
  <si>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</si>
  <si>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</si>
  <si>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</si>
  <si>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</si>
  <si>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</si>
  <si>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</si>
  <si>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</si>
  <si>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</si>
  <si>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</si>
  <si>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</si>
  <si>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</si>
  <si>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</si>
  <si>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</si>
  <si>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</si>
  <si>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</si>
  <si>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</si>
  <si>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</si>
  <si>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</si>
  <si>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</si>
  <si>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</si>
  <si>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</si>
  <si>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</si>
  <si>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</si>
  <si>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</si>
  <si>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</si>
  <si>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</si>
  <si>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</si>
  <si>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</si>
  <si>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</si>
  <si>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</si>
  <si>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</si>
  <si>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</si>
  <si>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</si>
  <si>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</si>
  <si>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</si>
  <si>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</si>
  <si>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</si>
  <si>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</si>
  <si>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</si>
  <si>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</si>
  <si>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</si>
  <si>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</si>
  <si>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</si>
  <si>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</si>
  <si>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</si>
  <si>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</si>
  <si>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</si>
  <si>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</si>
  <si>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</si>
  <si>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</si>
  <si>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</si>
  <si>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</si>
  <si>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</si>
  <si>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</si>
  <si>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</si>
  <si>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</si>
  <si>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</si>
  <si>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</si>
  <si>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</si>
  <si>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</si>
  <si>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</si>
  <si>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</si>
  <si>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</si>
  <si>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</si>
  <si>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</si>
  <si>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</si>
  <si>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</si>
  <si>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</si>
  <si>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</si>
  <si>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</si>
  <si>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</si>
  <si>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</si>
  <si>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</si>
  <si>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</si>
  <si>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</si>
  <si>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</si>
  <si>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</si>
  <si>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</si>
  <si>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</si>
  <si>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</si>
  <si>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</si>
  <si>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</si>
  <si>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</si>
  <si>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</si>
  <si>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</si>
  <si>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</si>
  <si>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</si>
  <si>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</si>
  <si>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</si>
  <si>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</si>
  <si>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</si>
  <si>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</si>
  <si>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</si>
  <si>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</si>
  <si>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</si>
  <si>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</si>
  <si>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</si>
  <si>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</si>
  <si>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</si>
  <si>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</si>
  <si>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</si>
  <si>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</si>
  <si>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</si>
  <si>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</si>
  <si>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</si>
  <si>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</si>
  <si>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</si>
  <si>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</si>
  <si>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</si>
  <si>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</si>
  <si>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</si>
  <si>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</si>
  <si>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</si>
  <si>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</si>
  <si>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</si>
  <si>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</si>
  <si>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</si>
  <si>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</si>
  <si>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</si>
  <si>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</si>
  <si>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</si>
  <si>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</si>
  <si>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</si>
  <si>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</si>
  <si>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</si>
  <si>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</si>
  <si>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</si>
  <si>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</si>
  <si>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</si>
  <si>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</si>
  <si>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</si>
  <si>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</si>
  <si>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</si>
  <si>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</si>
  <si>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</si>
  <si>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</si>
  <si>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</si>
  <si>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</si>
  <si>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</si>
  <si>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</si>
  <si>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</si>
  <si>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</si>
  <si>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</si>
  <si>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</si>
  <si>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</si>
  <si>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</si>
  <si>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</si>
  <si>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</si>
  <si>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</si>
  <si>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</si>
  <si>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</si>
  <si>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</si>
  <si>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</si>
  <si>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</si>
  <si>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</si>
  <si>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</si>
  <si>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</si>
  <si>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</si>
  <si>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</si>
  <si>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</si>
  <si>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</si>
  <si>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</si>
  <si>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</si>
  <si>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</si>
  <si>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</si>
  <si>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</si>
  <si>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</si>
  <si>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</si>
  <si>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</si>
  <si>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</si>
  <si>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</si>
  <si>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</si>
  <si>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</si>
  <si>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</si>
  <si>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</si>
  <si>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</si>
  <si>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</si>
  <si>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</si>
  <si>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</si>
  <si>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</si>
  <si>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</si>
  <si>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</si>
  <si>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</si>
  <si>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</si>
  <si>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</si>
  <si>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</si>
  <si>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</si>
  <si>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</si>
  <si>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</si>
  <si>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</si>
  <si>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</si>
  <si>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</si>
  <si>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</si>
  <si>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</si>
  <si>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</si>
  <si>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</si>
  <si>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</si>
  <si>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</si>
  <si>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</si>
  <si>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</si>
  <si>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</si>
  <si>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</si>
  <si>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</si>
  <si>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</si>
  <si>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</si>
  <si>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</si>
  <si>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</si>
  <si>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</si>
  <si>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</si>
  <si>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</si>
  <si>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</si>
  <si>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</si>
  <si>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</si>
  <si>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</si>
  <si>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</si>
  <si>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</si>
  <si>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</si>
  <si>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</si>
  <si>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</si>
  <si>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</si>
  <si>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</si>
  <si>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</si>
  <si>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</si>
  <si>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</si>
  <si>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</si>
  <si>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</si>
  <si>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</si>
  <si>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</si>
  <si>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</si>
  <si>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</si>
  <si>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</si>
  <si>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</si>
  <si>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</si>
  <si>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</si>
  <si>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</si>
  <si>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</si>
  <si>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</si>
  <si>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</si>
  <si>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</si>
  <si>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</si>
  <si>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</si>
  <si>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</si>
  <si>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</si>
  <si>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</si>
  <si>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</si>
  <si>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</si>
  <si>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</si>
  <si>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</si>
  <si>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</si>
  <si>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</si>
  <si>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</si>
  <si>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</si>
  <si>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</si>
  <si>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</si>
  <si>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</si>
  <si>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</si>
  <si>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</si>
  <si>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</si>
  <si>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</si>
  <si>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</si>
  <si>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</si>
  <si>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</si>
  <si>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</si>
  <si>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</si>
  <si>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</si>
  <si>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</si>
  <si>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</si>
  <si>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</si>
  <si>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</si>
  <si>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</si>
  <si>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</si>
  <si>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</si>
  <si>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</si>
  <si>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</si>
  <si>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</si>
  <si>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</si>
  <si>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</si>
  <si>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</si>
  <si>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</si>
  <si>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</si>
  <si>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</si>
  <si>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</si>
  <si>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</si>
  <si>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</si>
  <si>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</si>
  <si>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</si>
  <si>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</si>
  <si>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</si>
  <si>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</si>
  <si>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</si>
  <si>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</si>
  <si>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</si>
  <si>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</si>
  <si>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</si>
  <si>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</si>
  <si>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</si>
  <si>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</si>
  <si>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</si>
  <si>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</si>
  <si>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</si>
  <si>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</si>
  <si>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</si>
  <si>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</si>
  <si>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</si>
  <si>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</si>
  <si>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</si>
  <si>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</si>
  <si>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</si>
  <si>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</si>
  <si>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</si>
  <si>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</si>
  <si>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</si>
  <si>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</si>
  <si>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</si>
  <si>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</si>
  <si>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</si>
  <si>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</si>
  <si>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</si>
  <si>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</si>
  <si>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</si>
  <si>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</si>
  <si>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</si>
  <si>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</si>
  <si>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</si>
  <si>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</si>
  <si>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</si>
  <si>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</si>
  <si>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</si>
  <si>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</si>
  <si>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</si>
  <si>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</si>
  <si>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</si>
  <si>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</si>
  <si>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</si>
  <si>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</si>
  <si>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</si>
  <si>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</si>
  <si>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</si>
  <si>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</si>
  <si>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</si>
  <si>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</si>
  <si>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</si>
  <si>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</si>
  <si>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</si>
  <si>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</si>
  <si>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</si>
  <si>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</si>
  <si>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</si>
  <si>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</si>
  <si>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</si>
  <si>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</si>
  <si>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</si>
  <si>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</si>
  <si>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</si>
  <si>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</si>
  <si>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</si>
  <si>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</si>
  <si>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</si>
  <si>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</si>
  <si>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</si>
  <si>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</si>
  <si>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</si>
  <si>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</si>
  <si>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</si>
  <si>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</si>
  <si>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</si>
  <si>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</si>
  <si>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</si>
  <si>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</si>
  <si>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</si>
  <si>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</si>
  <si>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</si>
  <si>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</si>
  <si>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</si>
  <si>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</si>
  <si>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</si>
  <si>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</si>
  <si>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</si>
  <si>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</si>
  <si>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</si>
  <si>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</si>
  <si>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</si>
  <si>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</si>
  <si>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</si>
  <si>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</si>
  <si>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</si>
  <si>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</si>
  <si>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</si>
  <si>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</si>
  <si>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</si>
  <si>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</si>
  <si>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</si>
  <si>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</si>
  <si>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</si>
  <si>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</si>
  <si>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</si>
  <si>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</si>
  <si>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</si>
  <si>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</si>
  <si>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</si>
  <si>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</si>
  <si>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</si>
  <si>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</si>
  <si>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</si>
  <si>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</si>
  <si>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</si>
  <si>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</si>
  <si>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</si>
  <si>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</si>
  <si>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</si>
  <si>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</si>
  <si>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</si>
  <si>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</si>
  <si>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</si>
  <si>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</si>
  <si>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</si>
  <si>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</si>
  <si>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</si>
  <si>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</si>
  <si>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</si>
  <si>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</si>
  <si>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</si>
  <si>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</si>
  <si>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</si>
  <si>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</si>
  <si>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</si>
  <si>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</si>
  <si>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</si>
  <si>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</si>
  <si>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</si>
  <si>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</si>
  <si>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</si>
  <si>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</si>
  <si>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</si>
  <si>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</si>
  <si>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</si>
  <si>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</si>
  <si>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</si>
  <si>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</si>
  <si>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</si>
  <si>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</si>
  <si>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</si>
  <si>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</si>
  <si>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</si>
  <si>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</si>
  <si>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</si>
  <si>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</si>
  <si>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</si>
  <si>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</si>
  <si>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</si>
  <si>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</si>
  <si>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</si>
  <si>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</si>
  <si>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</si>
  <si>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</si>
  <si>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</si>
  <si>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</si>
  <si>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</si>
  <si>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</si>
  <si>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</si>
  <si>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</si>
  <si>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</si>
  <si>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</si>
  <si>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</si>
  <si>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</si>
  <si>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</si>
  <si>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</si>
  <si>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</si>
  <si>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</si>
  <si>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</si>
  <si>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</si>
  <si>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</si>
  <si>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</si>
  <si>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</si>
  <si>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</si>
  <si>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</si>
  <si>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</si>
  <si>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</si>
  <si>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</si>
  <si>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</si>
  <si>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</si>
  <si>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</si>
  <si>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</si>
  <si>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</si>
  <si>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</si>
  <si>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</si>
  <si>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</si>
  <si>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</si>
  <si>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</si>
  <si>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</si>
  <si>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</si>
  <si>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</si>
  <si>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</si>
  <si>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</si>
  <si>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</si>
  <si>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</si>
  <si>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</si>
  <si>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</si>
  <si>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</si>
  <si>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</si>
  <si>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</si>
  <si>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</si>
  <si>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</si>
  <si>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</si>
  <si>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</si>
  <si>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</si>
  <si>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</si>
  <si>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</si>
  <si>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</si>
  <si>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</si>
  <si>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</si>
  <si>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</si>
  <si>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</si>
  <si>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</si>
  <si>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</si>
  <si>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</si>
  <si>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</si>
  <si>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</si>
  <si>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</si>
  <si>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</si>
  <si>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</si>
  <si>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</si>
  <si>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</si>
  <si>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</si>
  <si>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</si>
  <si>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</si>
  <si>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</si>
  <si>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</si>
  <si>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</si>
  <si>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</si>
  <si>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</si>
  <si>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</si>
  <si>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</si>
  <si>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</si>
  <si>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</si>
  <si>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</si>
  <si>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</si>
  <si>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</si>
  <si>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</si>
  <si>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</si>
  <si>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</si>
  <si>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</si>
  <si>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</si>
  <si>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</si>
  <si>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</si>
  <si>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</si>
  <si>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</si>
  <si>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</si>
  <si>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</si>
  <si>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</si>
  <si>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</si>
  <si>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</si>
  <si>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</si>
  <si>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</si>
  <si>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</si>
  <si>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</si>
  <si>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</si>
  <si>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</si>
  <si>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</si>
  <si>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</si>
  <si>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</si>
  <si>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</si>
  <si>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</si>
  <si>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</si>
  <si>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</si>
  <si>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</si>
  <si>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</si>
  <si>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</si>
  <si>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</si>
  <si>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</si>
  <si>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</si>
  <si>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</si>
  <si>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</si>
  <si>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</si>
  <si>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</si>
  <si>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</si>
  <si>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</si>
  <si>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</si>
  <si>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</si>
  <si>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</si>
  <si>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</si>
  <si>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</si>
  <si>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</si>
  <si>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</si>
  <si>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</si>
  <si>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</si>
  <si>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</si>
  <si>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</si>
  <si>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</si>
  <si>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</si>
  <si>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</si>
  <si>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</si>
  <si>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</si>
  <si>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</si>
  <si>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</si>
  <si>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</si>
  <si>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</si>
  <si>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</si>
  <si>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</si>
  <si>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</si>
  <si>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</si>
  <si>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</si>
  <si>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</si>
  <si>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</si>
  <si>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</si>
  <si>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</si>
  <si>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</si>
  <si>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</si>
  <si>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</si>
  <si>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</si>
  <si>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</si>
  <si>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</si>
  <si>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</si>
  <si>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</si>
  <si>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</si>
  <si>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</si>
  <si>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</si>
  <si>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</si>
  <si>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</si>
  <si>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</si>
  <si>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</si>
  <si>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</si>
  <si>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</si>
  <si>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</si>
  <si>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</si>
  <si>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</si>
  <si>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</si>
  <si>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</si>
  <si>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</si>
  <si>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</si>
  <si>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</si>
  <si>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</si>
  <si>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</si>
  <si>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</si>
  <si>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</si>
  <si>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</si>
  <si>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</si>
  <si>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</si>
  <si>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</si>
  <si>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</si>
  <si>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</si>
  <si>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</si>
  <si>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</si>
  <si>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</si>
  <si>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</si>
  <si>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</si>
  <si>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</si>
  <si>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</si>
  <si>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</si>
  <si>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</si>
  <si>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</si>
  <si>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</si>
  <si>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</si>
  <si>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</si>
  <si>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</si>
  <si>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</si>
  <si>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</si>
  <si>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</si>
  <si>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</si>
  <si>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</si>
  <si>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</si>
  <si>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</si>
  <si>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</si>
  <si>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</si>
  <si>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</si>
  <si>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</si>
  <si>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</si>
  <si>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</si>
  <si>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</si>
  <si>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</si>
  <si>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</si>
  <si>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</si>
  <si>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</si>
  <si>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</si>
  <si>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</si>
  <si>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</si>
  <si>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</si>
  <si>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</si>
  <si>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</si>
  <si>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</si>
  <si>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</si>
  <si>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</si>
  <si>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</si>
  <si>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</si>
  <si>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</si>
  <si>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</si>
  <si>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</si>
  <si>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</si>
  <si>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</si>
  <si>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</si>
  <si>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</si>
  <si>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</si>
  <si>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</si>
  <si>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</si>
  <si>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</si>
  <si>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</si>
  <si>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</si>
  <si>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</si>
  <si>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</si>
  <si>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</si>
  <si>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</si>
  <si>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</si>
  <si>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</si>
  <si>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</si>
  <si>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</si>
  <si>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</si>
  <si>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</si>
  <si>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</si>
  <si>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</si>
  <si>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</si>
  <si>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</si>
  <si>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</si>
  <si>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</si>
  <si>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</si>
  <si>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</si>
  <si>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</si>
  <si>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</si>
  <si>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</si>
  <si>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</si>
  <si>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</si>
  <si>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</si>
  <si>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</si>
  <si>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</si>
  <si>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</si>
  <si>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</si>
  <si>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</si>
  <si>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</si>
  <si>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</si>
  <si>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</si>
  <si>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</si>
  <si>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</si>
  <si>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</si>
  <si>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</si>
  <si>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</si>
  <si>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</si>
  <si>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</si>
  <si>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</si>
  <si>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</si>
  <si>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</si>
  <si>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</si>
  <si>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</si>
  <si>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</si>
  <si>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</si>
  <si>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</si>
  <si>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</si>
  <si>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</si>
  <si>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</si>
  <si>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</si>
  <si>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</si>
  <si>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</si>
  <si>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</si>
  <si>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</si>
  <si>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</si>
  <si>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</si>
  <si>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</si>
  <si>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</si>
  <si>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</si>
  <si>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</si>
  <si>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</si>
  <si>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</si>
  <si>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</si>
  <si>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</si>
  <si>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</si>
  <si>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</si>
  <si>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</si>
  <si>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</si>
  <si>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</si>
  <si>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</si>
  <si>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</si>
  <si>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</si>
  <si>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</si>
  <si>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</si>
  <si>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</si>
  <si>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</si>
  <si>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</si>
  <si>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</si>
  <si>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</si>
  <si>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</si>
  <si>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</si>
  <si>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</si>
  <si>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</si>
  <si>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</si>
  <si>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</si>
  <si>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</si>
  <si>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</si>
  <si>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</si>
  <si>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</si>
  <si>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</si>
  <si>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</si>
  <si>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</si>
  <si>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</si>
  <si>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</si>
  <si>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</si>
  <si>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</si>
  <si>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</si>
  <si>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</si>
  <si>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</si>
  <si>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</si>
  <si>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</si>
  <si>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</si>
  <si>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</si>
  <si>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</si>
  <si>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</si>
  <si>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</si>
  <si>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</si>
  <si>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</si>
  <si>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</si>
  <si>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</si>
  <si>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</si>
  <si>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</si>
  <si>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</si>
  <si>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</si>
  <si>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</si>
  <si>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</si>
  <si>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</si>
  <si>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</si>
  <si>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</si>
  <si>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</si>
  <si>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</si>
  <si>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</si>
  <si>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</si>
  <si>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</si>
  <si>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</si>
  <si>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</si>
  <si>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</si>
  <si>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</si>
  <si>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</si>
  <si>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</si>
  <si>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</si>
  <si>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</si>
  <si>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</si>
  <si>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</si>
  <si>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</si>
  <si>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</si>
  <si>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</si>
  <si>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</si>
  <si>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</si>
  <si>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</si>
  <si>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</si>
  <si>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</si>
  <si>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</si>
  <si>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</si>
  <si>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</si>
  <si>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</si>
  <si>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</si>
  <si>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</si>
  <si>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</si>
  <si>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</si>
  <si>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</si>
  <si>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</si>
  <si>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</si>
  <si>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</si>
  <si>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</si>
  <si>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</si>
  <si>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</si>
  <si>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</si>
  <si>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</si>
  <si>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</si>
  <si>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</si>
  <si>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</si>
  <si>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</si>
  <si>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</si>
  <si>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</si>
  <si>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</si>
  <si>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</si>
  <si>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</si>
  <si>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</si>
  <si>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</si>
  <si>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</si>
  <si>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</si>
  <si>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</si>
  <si>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</si>
  <si>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</si>
  <si>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</si>
  <si>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</si>
  <si>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</si>
  <si>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</si>
  <si>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</si>
  <si>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</si>
  <si>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</si>
  <si>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</si>
  <si>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</si>
  <si>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</si>
  <si>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</si>
  <si>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</si>
  <si>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</si>
  <si>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</si>
  <si>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</si>
  <si>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</si>
  <si>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</si>
  <si>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</si>
  <si>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</si>
  <si>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</si>
  <si>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</si>
  <si>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</si>
  <si>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</si>
  <si>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</si>
  <si>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</si>
  <si>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</si>
  <si>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</si>
  <si>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</si>
  <si>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</si>
  <si>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</si>
  <si>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</si>
  <si>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</si>
  <si>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</si>
  <si>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</si>
  <si>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</si>
  <si>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</si>
  <si>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</si>
  <si>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</si>
  <si>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</si>
  <si>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</si>
  <si>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</si>
  <si>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</si>
  <si>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</si>
  <si>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</si>
  <si>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</si>
  <si>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</si>
  <si>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</si>
  <si>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</si>
  <si>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</si>
  <si>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</si>
  <si>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</si>
  <si>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</si>
  <si>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</si>
  <si>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</si>
  <si>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</si>
  <si>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</si>
  <si>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</si>
  <si>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</si>
  <si>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</si>
  <si>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</si>
  <si>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</si>
  <si>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</si>
  <si>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</si>
  <si>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</si>
  <si>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</si>
  <si>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</si>
  <si>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</si>
  <si>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</si>
  <si>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</si>
  <si>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</si>
  <si>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</si>
  <si>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</si>
  <si>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</si>
  <si>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</si>
  <si>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</si>
  <si>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</si>
  <si>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</si>
  <si>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</si>
  <si>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</si>
  <si>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</si>
  <si>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</si>
  <si>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</si>
  <si>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</si>
  <si>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</si>
  <si>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</si>
  <si>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</si>
  <si>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</si>
  <si>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</si>
  <si>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</si>
  <si>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</si>
  <si>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</si>
  <si>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</si>
  <si>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</si>
  <si>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</si>
  <si>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</si>
  <si>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</si>
  <si>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</si>
  <si>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</si>
  <si>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</si>
  <si>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</si>
  <si>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</si>
  <si>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</si>
  <si>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</si>
  <si>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</si>
  <si>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</si>
  <si>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</si>
  <si>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</si>
  <si>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</si>
  <si>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</si>
  <si>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</si>
  <si>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</si>
  <si>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</si>
  <si>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</si>
  <si>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</si>
  <si>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</si>
  <si>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</si>
  <si>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</si>
  <si>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</si>
  <si>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</si>
  <si>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</si>
  <si>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</si>
  <si>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</si>
  <si>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</si>
  <si>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</si>
  <si>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</si>
  <si>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</si>
  <si>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</si>
  <si>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</si>
  <si>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</si>
  <si>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</si>
  <si>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</si>
  <si>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</si>
  <si>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</si>
  <si>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</si>
  <si>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</si>
  <si>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</si>
  <si>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</si>
  <si>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</si>
  <si>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</si>
  <si>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</si>
  <si>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</si>
  <si>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</si>
  <si>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</si>
  <si>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</si>
  <si>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</si>
  <si>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</si>
  <si>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</si>
  <si>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</si>
  <si>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</si>
  <si>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</si>
  <si>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</si>
  <si>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</si>
  <si>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</si>
  <si>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</si>
  <si>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</si>
  <si>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</si>
  <si>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</si>
  <si>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</si>
  <si>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</si>
  <si>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</si>
  <si>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</si>
  <si>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</si>
  <si>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</si>
  <si>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</si>
  <si>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</si>
  <si>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</si>
  <si>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</si>
  <si>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</si>
  <si>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</si>
  <si>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</si>
  <si>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</si>
  <si>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</si>
  <si>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</si>
  <si>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</si>
  <si>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</si>
  <si>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</si>
  <si>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</si>
  <si>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</si>
  <si>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</si>
  <si>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</si>
  <si>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</si>
  <si>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</si>
  <si>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</si>
  <si>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</si>
  <si>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</si>
  <si>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</si>
  <si>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</si>
  <si>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</si>
  <si>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</si>
  <si>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</si>
  <si>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</si>
  <si>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</si>
  <si>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</si>
  <si>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</si>
  <si>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</si>
  <si>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</si>
  <si>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</si>
  <si>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</si>
  <si>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</si>
  <si>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</si>
  <si>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</si>
  <si>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</si>
  <si>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</si>
  <si>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</si>
  <si>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</si>
  <si>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</si>
  <si>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</si>
  <si>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</si>
  <si>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</si>
  <si>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</si>
  <si>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</si>
  <si>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</si>
  <si>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</si>
  <si>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</si>
  <si>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</si>
  <si>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</si>
  <si>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</si>
  <si>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</si>
  <si>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</si>
  <si>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</si>
  <si>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</si>
  <si>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</si>
  <si>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</si>
  <si>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</si>
  <si>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</si>
  <si>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</si>
  <si>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</si>
  <si>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</si>
  <si>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</si>
  <si>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</si>
  <si>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</si>
  <si>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</si>
  <si>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</si>
  <si>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</si>
  <si>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</si>
  <si>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</si>
  <si>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</si>
  <si>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</si>
  <si>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</si>
  <si>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</si>
  <si>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</si>
  <si>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</si>
  <si>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</si>
  <si>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</si>
  <si>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</si>
  <si>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</si>
  <si>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</si>
  <si>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</si>
  <si>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</si>
  <si>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</si>
  <si>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</si>
  <si>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</si>
  <si>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</si>
  <si>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</si>
  <si>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</si>
  <si>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</si>
  <si>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</si>
  <si>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</si>
  <si>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</si>
  <si>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</si>
  <si>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</si>
  <si>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</si>
  <si>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</si>
  <si>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</si>
  <si>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</si>
  <si>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</si>
  <si>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</si>
  <si>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</si>
  <si>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</si>
  <si>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</si>
  <si>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</si>
  <si>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</si>
  <si>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</si>
  <si>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</si>
  <si>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</si>
  <si>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</si>
  <si>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</si>
  <si>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</si>
  <si>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</si>
  <si>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</si>
  <si>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</si>
  <si>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</si>
  <si>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</si>
  <si>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</si>
  <si>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</si>
  <si>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</si>
  <si>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</si>
  <si>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</si>
  <si>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</si>
  <si>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</si>
  <si>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</si>
  <si>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</si>
  <si>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</si>
  <si>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</si>
  <si>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</si>
  <si>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</si>
  <si>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</si>
  <si>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</si>
  <si>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</si>
  <si>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</si>
  <si>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</si>
  <si>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</si>
  <si>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</si>
  <si>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</si>
  <si>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</si>
  <si>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</si>
  <si>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</si>
  <si>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</si>
  <si>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</si>
  <si>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</si>
  <si>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</si>
  <si>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</si>
  <si>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</si>
  <si>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</si>
  <si>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</si>
  <si>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</si>
  <si>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</si>
  <si>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</si>
  <si>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</si>
  <si>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</si>
  <si>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</si>
  <si>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</si>
  <si>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</si>
  <si>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</si>
  <si>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</si>
  <si>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</si>
  <si>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</si>
  <si>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</si>
  <si>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</si>
  <si>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</si>
  <si>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</si>
  <si>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</si>
  <si>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</si>
  <si>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</si>
  <si>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</si>
  <si>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</si>
  <si>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</si>
  <si>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</si>
  <si>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</si>
  <si>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</si>
  <si>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</si>
  <si>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</si>
  <si>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</si>
  <si>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</si>
  <si>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</si>
  <si>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</si>
  <si>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</si>
  <si>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</si>
  <si>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</si>
  <si>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</si>
  <si>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</si>
  <si>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</si>
  <si>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</si>
  <si>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</si>
  <si>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</si>
  <si>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</si>
  <si>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</si>
  <si>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</si>
  <si>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</si>
  <si>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</si>
  <si>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</si>
  <si>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</si>
  <si>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</si>
  <si>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</si>
  <si>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</si>
  <si>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</si>
  <si>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</si>
  <si>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</si>
  <si>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</si>
  <si>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</si>
  <si>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</si>
  <si>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</si>
  <si>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</si>
  <si>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</si>
  <si>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</si>
  <si>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</si>
  <si>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</si>
  <si>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</si>
  <si>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</si>
  <si>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</si>
  <si>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</si>
  <si>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</si>
  <si>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</si>
  <si>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</si>
  <si>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</si>
  <si>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</si>
  <si>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</si>
  <si>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</si>
  <si>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</si>
  <si>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</si>
  <si>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</si>
  <si>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</si>
  <si>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</si>
  <si>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</si>
  <si>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</si>
  <si>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</si>
  <si>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</si>
  <si>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</si>
  <si>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</si>
  <si>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</si>
  <si>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</si>
  <si>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</si>
  <si>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</si>
  <si>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</si>
  <si>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</si>
  <si>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</si>
  <si>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</si>
  <si>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</si>
  <si>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</si>
  <si>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</si>
  <si>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</si>
  <si>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</si>
  <si>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</si>
  <si>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</si>
  <si>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</si>
  <si>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</si>
  <si>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</si>
  <si>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</si>
  <si>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</si>
  <si>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</si>
  <si>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</si>
  <si>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</si>
  <si>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</si>
  <si>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</si>
  <si>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</si>
  <si>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</si>
  <si>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</si>
  <si>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</si>
  <si>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</si>
  <si>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</si>
  <si>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</si>
  <si>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</si>
  <si>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</si>
  <si>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</si>
  <si>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</si>
  <si>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</si>
  <si>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</si>
  <si>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</si>
  <si>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</si>
  <si>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</si>
  <si>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</si>
  <si>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</si>
  <si>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</si>
  <si>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</si>
  <si>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</si>
  <si>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</si>
  <si>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</si>
  <si>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</si>
  <si>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</si>
  <si>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</si>
  <si>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</si>
  <si>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</si>
  <si>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</si>
  <si>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</si>
  <si>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</si>
  <si>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</si>
  <si>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</si>
  <si>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</si>
  <si>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</si>
  <si>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</si>
  <si>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</si>
  <si>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</si>
  <si>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</si>
  <si>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</si>
  <si>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</si>
  <si>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</si>
  <si>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</si>
  <si>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</si>
  <si>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</si>
  <si>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</si>
  <si>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</si>
  <si>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</si>
  <si>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</si>
  <si>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</si>
  <si>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</si>
  <si>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</si>
  <si>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</si>
  <si>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</si>
  <si>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</si>
  <si>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</si>
  <si>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</si>
  <si>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</si>
  <si>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</si>
  <si>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</si>
  <si>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</si>
  <si>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</si>
  <si>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</si>
  <si>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</si>
  <si>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</si>
  <si>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</si>
  <si>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</si>
  <si>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</si>
  <si>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</si>
  <si>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</si>
  <si>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</si>
  <si>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</si>
  <si>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</si>
  <si>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</si>
  <si>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</si>
  <si>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</si>
  <si>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</si>
  <si>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</si>
  <si>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</si>
  <si>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</si>
  <si>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</si>
  <si>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</si>
  <si>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</si>
  <si>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</si>
  <si>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</si>
  <si>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</si>
  <si>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</si>
  <si>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</si>
  <si>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</si>
  <si>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</si>
  <si>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</si>
  <si>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</si>
  <si>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</si>
  <si>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</si>
  <si>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</si>
  <si>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</si>
  <si>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</si>
  <si>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</si>
  <si>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</si>
  <si>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</si>
  <si>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</si>
  <si>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</si>
  <si>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</si>
  <si>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</si>
  <si>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</si>
  <si>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</si>
  <si>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</si>
  <si>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</si>
  <si>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</si>
  <si>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</si>
  <si>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</si>
  <si>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</si>
  <si>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</si>
  <si>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</si>
  <si>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</si>
  <si>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</si>
  <si>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</si>
  <si>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</si>
  <si>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</si>
  <si>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</si>
  <si>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</si>
  <si>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</si>
  <si>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</si>
  <si>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</si>
  <si>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</si>
  <si>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</si>
  <si>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</si>
  <si>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</si>
  <si>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</si>
  <si>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</si>
  <si>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</si>
  <si>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</si>
  <si>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</si>
  <si>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</si>
  <si>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</si>
  <si>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</si>
  <si>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</si>
  <si>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</si>
  <si>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</si>
  <si>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</si>
  <si>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</si>
  <si>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</si>
  <si>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</si>
  <si>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</si>
  <si>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</si>
  <si>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</si>
  <si>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</si>
  <si>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</si>
  <si>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</si>
  <si>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</si>
  <si>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</si>
  <si>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</si>
  <si>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</si>
  <si>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</si>
  <si>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</si>
  <si>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</si>
  <si>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</si>
  <si>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</si>
  <si>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</si>
  <si>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</si>
  <si>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</si>
  <si>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</si>
  <si>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</si>
  <si>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</si>
  <si>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</si>
  <si>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</si>
  <si>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</si>
  <si>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</si>
  <si>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</si>
  <si>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</si>
  <si>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</si>
  <si>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</si>
  <si>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</si>
  <si>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</si>
  <si>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</si>
  <si>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</si>
  <si>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</si>
  <si>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</si>
  <si>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</si>
  <si>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</si>
  <si>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</si>
  <si>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</si>
  <si>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</si>
  <si>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</si>
  <si>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</si>
  <si>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</si>
  <si>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</si>
  <si>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</si>
  <si>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</si>
  <si>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</si>
  <si>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</si>
  <si>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</si>
  <si>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</si>
  <si>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</si>
  <si>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</si>
  <si>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</si>
  <si>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</si>
  <si>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</si>
  <si>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</si>
  <si>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</si>
  <si>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</si>
  <si>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</si>
  <si>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</si>
  <si>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</si>
  <si>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</si>
  <si>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</si>
  <si>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</si>
  <si>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</si>
  <si>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</si>
  <si>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</si>
  <si>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</si>
  <si>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</si>
  <si>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</si>
  <si>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</si>
  <si>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</si>
  <si>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</si>
  <si>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</si>
  <si>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</si>
  <si>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</si>
  <si>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</si>
  <si>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</si>
  <si>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</si>
  <si>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</si>
  <si>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</si>
  <si>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</si>
  <si>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</si>
  <si>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</si>
  <si>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</si>
  <si>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</si>
  <si>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</si>
  <si>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</si>
  <si>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</si>
  <si>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</si>
  <si>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</si>
  <si>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</si>
  <si>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</si>
  <si>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</si>
  <si>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</si>
  <si>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</si>
  <si>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</si>
  <si>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</si>
  <si>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</si>
  <si>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</si>
  <si>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</si>
  <si>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</si>
  <si>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</si>
  <si>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</si>
  <si>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</si>
  <si>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</si>
  <si>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</si>
  <si>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</si>
  <si>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</si>
  <si>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</si>
  <si>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</si>
  <si>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</si>
  <si>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</si>
  <si>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</si>
  <si>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</si>
  <si>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</si>
  <si>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</si>
  <si>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</si>
  <si>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</si>
  <si>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</si>
  <si>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</si>
  <si>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</si>
  <si>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</si>
  <si>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</si>
  <si>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</si>
  <si>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</si>
  <si>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</si>
  <si>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</si>
  <si>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</si>
  <si>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</si>
  <si>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</si>
  <si>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</si>
  <si>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</si>
  <si>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</si>
  <si>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</si>
  <si>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</si>
  <si>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</si>
  <si>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</si>
  <si>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</si>
  <si>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</si>
  <si>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</si>
  <si>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</si>
  <si>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</si>
  <si>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</si>
  <si>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</si>
  <si>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</si>
  <si>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</si>
  <si>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</si>
  <si>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</si>
  <si>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</si>
  <si>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</si>
  <si>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</si>
  <si>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</si>
  <si>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</si>
  <si>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</si>
  <si>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</si>
  <si>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</si>
  <si>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</si>
  <si>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</si>
  <si>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</si>
  <si>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</si>
  <si>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</si>
  <si>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</si>
  <si>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</si>
  <si>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</si>
  <si>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</si>
  <si>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</si>
  <si>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</si>
  <si>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</si>
  <si>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</si>
  <si>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</si>
  <si>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</si>
  <si>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</si>
  <si>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</si>
  <si>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</si>
  <si>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</si>
  <si>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</si>
  <si>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</si>
  <si>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</si>
  <si>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</si>
  <si>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</si>
  <si>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</si>
  <si>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</si>
  <si>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</si>
  <si>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</si>
  <si>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</si>
  <si>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</si>
  <si>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</si>
  <si>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</si>
  <si>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</si>
  <si>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</si>
  <si>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</si>
  <si>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</si>
  <si>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</si>
  <si>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</si>
  <si>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</si>
  <si>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</si>
  <si>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</si>
  <si>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</si>
  <si>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</si>
  <si>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</si>
  <si>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</si>
  <si>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</si>
  <si>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</si>
  <si>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</si>
  <si>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</si>
  <si>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</si>
  <si>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</si>
  <si>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</si>
  <si>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</si>
  <si>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</si>
  <si>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</si>
  <si>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</si>
  <si>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</si>
  <si>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</si>
  <si>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</si>
  <si>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</si>
  <si>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</si>
  <si>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</si>
  <si>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</si>
  <si>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</si>
  <si>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</si>
  <si>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</si>
  <si>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</si>
  <si>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</si>
  <si>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</si>
  <si>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</si>
  <si>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</si>
  <si>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</si>
  <si>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</si>
  <si>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</si>
  <si>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</si>
  <si>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</si>
  <si>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</si>
  <si>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</si>
  <si>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</si>
  <si>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</si>
  <si>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</si>
  <si>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</si>
  <si>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</si>
  <si>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</si>
  <si>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</si>
  <si>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</si>
  <si>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</si>
  <si>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</si>
  <si>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</si>
  <si>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</si>
  <si>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</si>
  <si>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</si>
  <si>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</si>
  <si>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</si>
  <si>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</si>
  <si>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</si>
  <si>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</si>
  <si>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</si>
  <si>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</si>
  <si>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</si>
  <si>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</si>
  <si>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</si>
  <si>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</si>
  <si>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</si>
  <si>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</si>
  <si>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</si>
  <si>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</si>
  <si>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</si>
  <si>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</si>
  <si>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</si>
  <si>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</si>
  <si>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</si>
  <si>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</si>
  <si>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</si>
  <si>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</si>
  <si>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</si>
  <si>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</si>
  <si>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</si>
  <si>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</si>
  <si>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</si>
  <si>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</si>
  <si>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</si>
  <si>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</si>
  <si>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</si>
  <si>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</si>
  <si>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</si>
  <si>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</si>
  <si>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</si>
  <si>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</si>
  <si>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</si>
  <si>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</si>
  <si>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</si>
  <si>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</si>
  <si>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</si>
  <si>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</si>
  <si>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</si>
  <si>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</si>
  <si>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</si>
  <si>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</si>
  <si>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</si>
  <si>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</si>
  <si>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</si>
  <si>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</si>
  <si>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</si>
  <si>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</si>
  <si>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</si>
  <si>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</si>
  <si>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</si>
  <si>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</si>
  <si>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</si>
  <si>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</si>
  <si>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</si>
  <si>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</si>
  <si>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</si>
  <si>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</si>
  <si>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</si>
  <si>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</si>
  <si>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</si>
  <si>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</si>
  <si>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</si>
  <si>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</si>
  <si>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</si>
  <si>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</si>
  <si>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</si>
  <si>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</si>
  <si>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</si>
  <si>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</si>
  <si>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</si>
  <si>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</si>
  <si>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</si>
  <si>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</si>
  <si>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</si>
  <si>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</si>
  <si>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</si>
  <si>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</si>
  <si>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</si>
  <si>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</si>
  <si>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</si>
  <si>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</si>
  <si>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</si>
  <si>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</si>
  <si>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</si>
  <si>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</si>
  <si>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</si>
  <si>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</si>
  <si>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</si>
  <si>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</si>
  <si>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</si>
  <si>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</si>
  <si>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</si>
  <si>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</si>
  <si>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</si>
  <si>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</si>
  <si>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</si>
  <si>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</si>
  <si>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</si>
  <si>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</si>
  <si>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</si>
  <si>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</si>
  <si>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</si>
  <si>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</si>
  <si>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</si>
  <si>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</si>
  <si>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</si>
  <si>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</si>
  <si>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</si>
  <si>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</si>
  <si>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</si>
  <si>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</si>
  <si>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</si>
  <si>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</si>
  <si>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</si>
  <si>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</si>
  <si>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</si>
  <si>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</si>
  <si>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</si>
  <si>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</si>
  <si>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</si>
  <si>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</si>
  <si>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</si>
  <si>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</si>
  <si>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</si>
  <si>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</si>
  <si>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</si>
  <si>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</si>
  <si>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</si>
  <si>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</si>
  <si>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</si>
  <si>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</si>
  <si>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</si>
  <si>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</si>
  <si>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</si>
  <si>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</si>
  <si>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</si>
  <si>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</si>
  <si>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</si>
  <si>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</si>
  <si>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</si>
  <si>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</si>
  <si>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</si>
  <si>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</si>
  <si>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</si>
  <si>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</si>
  <si>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</si>
  <si>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</si>
  <si>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</si>
  <si>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</si>
  <si>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</si>
  <si>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</si>
  <si>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</si>
  <si>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</si>
  <si>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</si>
  <si>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</si>
  <si>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</si>
  <si>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</si>
  <si>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</si>
  <si>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</si>
  <si>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</si>
  <si>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</si>
  <si>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</si>
  <si>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</si>
  <si>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</si>
  <si>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</si>
  <si>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</si>
  <si>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</si>
  <si>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</si>
  <si>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</si>
  <si>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</si>
  <si>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</si>
  <si>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</si>
  <si>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</si>
  <si>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</si>
  <si>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</si>
  <si>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</si>
  <si>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</si>
  <si>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</si>
  <si>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</si>
  <si>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</si>
  <si>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</si>
  <si>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</si>
  <si>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</si>
  <si>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</si>
  <si>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</si>
  <si>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</si>
  <si>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</si>
  <si>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</si>
  <si>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</si>
  <si>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</si>
  <si>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</si>
  <si>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</si>
  <si>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</si>
  <si>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</si>
  <si>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</si>
  <si>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</si>
  <si>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</si>
  <si>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</si>
  <si>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</si>
  <si>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</si>
  <si>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</si>
  <si>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</si>
  <si>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</si>
  <si>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</si>
  <si>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</si>
  <si>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</si>
  <si>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</si>
  <si>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</si>
  <si>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</si>
  <si>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</si>
  <si>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</si>
  <si>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</si>
  <si>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</si>
  <si>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</si>
  <si>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</si>
  <si>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</si>
  <si>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</si>
  <si>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</si>
  <si>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</si>
  <si>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</si>
  <si>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</si>
  <si>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</si>
  <si>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</si>
  <si>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</si>
  <si>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</si>
  <si>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</si>
  <si>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</si>
  <si>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</si>
  <si>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</si>
  <si>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</si>
  <si>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</si>
  <si>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</si>
  <si>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</si>
  <si>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</si>
  <si>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</si>
  <si>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</si>
  <si>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</si>
  <si>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</si>
  <si>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</si>
  <si>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</si>
  <si>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</si>
  <si>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</si>
  <si>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</si>
  <si>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</si>
  <si>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</si>
  <si>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</si>
  <si>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</si>
  <si>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</si>
  <si>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</si>
  <si>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</si>
  <si>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</si>
  <si>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</si>
  <si>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</si>
  <si>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</si>
  <si>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</si>
  <si>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</si>
  <si>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</si>
  <si>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</si>
  <si>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</si>
  <si>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</si>
  <si>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</si>
  <si>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</si>
  <si>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</si>
  <si>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</si>
  <si>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</si>
  <si>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</si>
  <si>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</si>
  <si>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</si>
  <si>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</si>
  <si>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</si>
  <si>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</si>
  <si>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</si>
  <si>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</si>
  <si>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</si>
  <si>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</si>
  <si>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</si>
  <si>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</si>
  <si>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</si>
  <si>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</si>
  <si>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</si>
  <si>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</si>
  <si>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</si>
  <si>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</si>
  <si>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</si>
  <si>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</si>
  <si>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</si>
  <si>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</si>
  <si>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</si>
  <si>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</si>
  <si>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</si>
  <si>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</si>
  <si>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</si>
  <si>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</si>
  <si>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</si>
  <si>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</si>
  <si>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</si>
  <si>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</si>
  <si>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</si>
  <si>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</si>
  <si>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</si>
  <si>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</si>
  <si>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</si>
  <si>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</si>
  <si>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</si>
  <si>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</si>
  <si>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</si>
  <si>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</si>
  <si>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</si>
  <si>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</si>
  <si>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</si>
  <si>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</si>
  <si>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</si>
  <si>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</si>
  <si>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</si>
  <si>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</si>
  <si>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</si>
  <si>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</si>
  <si>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</si>
  <si>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</si>
  <si>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</si>
  <si>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</si>
  <si>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</si>
  <si>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</si>
  <si>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</si>
  <si>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</si>
  <si>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</si>
  <si>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</si>
  <si>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</si>
  <si>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</si>
  <si>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</si>
  <si>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</si>
  <si>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</si>
  <si>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</si>
  <si>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</si>
  <si>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</si>
  <si>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</si>
  <si>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</si>
  <si>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</si>
  <si>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</si>
  <si>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</si>
  <si>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</si>
  <si>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</si>
  <si>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</si>
  <si>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</si>
  <si>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</si>
  <si>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</si>
  <si>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</si>
  <si>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</si>
  <si>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</si>
  <si>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</si>
  <si>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</si>
  <si>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</si>
  <si>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</si>
  <si>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</si>
  <si>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</si>
  <si>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</si>
  <si>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</si>
  <si>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</si>
  <si>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</si>
  <si>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</si>
  <si>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</si>
  <si>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</si>
  <si>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</si>
  <si>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</si>
  <si>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</si>
  <si>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</si>
  <si>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</si>
  <si>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</si>
  <si>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</si>
  <si>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</si>
  <si>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</si>
  <si>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</si>
  <si>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</si>
  <si>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</si>
  <si>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</si>
  <si>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</si>
  <si>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</si>
  <si>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</si>
  <si>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</si>
  <si>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</si>
  <si>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</si>
  <si>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</si>
  <si>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</si>
  <si>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</si>
  <si>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</si>
  <si>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</si>
  <si>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</si>
  <si>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</si>
  <si>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</si>
  <si>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</si>
  <si>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</si>
  <si>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</si>
  <si>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</si>
  <si>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</si>
  <si>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</si>
  <si>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</si>
  <si>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</si>
  <si>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</si>
  <si>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</si>
  <si>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</si>
  <si>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</si>
  <si>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</si>
  <si>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</si>
  <si>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</si>
  <si>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</si>
  <si>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</si>
  <si>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</si>
  <si>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</si>
  <si>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</si>
  <si>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</si>
  <si>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</si>
  <si>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</si>
  <si>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</si>
  <si>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</si>
  <si>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</si>
  <si>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</si>
  <si>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</si>
  <si>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</si>
  <si>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</si>
  <si>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</si>
  <si>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</si>
  <si>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</si>
  <si>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</si>
  <si>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</si>
  <si>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</si>
  <si>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</si>
  <si>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</si>
  <si>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</si>
  <si>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</si>
  <si>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</si>
  <si>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</si>
  <si>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</si>
  <si>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</si>
  <si>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</si>
  <si>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</si>
  <si>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</si>
  <si>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</si>
  <si>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</si>
  <si>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</si>
  <si>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</si>
  <si>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</si>
  <si>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</si>
  <si>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</si>
  <si>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</si>
  <si>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</si>
  <si>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</si>
  <si>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</si>
  <si>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</si>
  <si>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</si>
  <si>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</si>
  <si>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</si>
  <si>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</si>
  <si>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</si>
  <si>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</si>
  <si>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</si>
  <si>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</si>
  <si>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</si>
  <si>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</si>
  <si>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</si>
  <si>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</si>
  <si>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</si>
  <si>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</si>
  <si>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</si>
  <si>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</si>
  <si>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</si>
  <si>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</si>
  <si>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</si>
  <si>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</si>
  <si>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</si>
  <si>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</si>
  <si>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</si>
  <si>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</si>
  <si>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</si>
  <si>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</si>
  <si>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</si>
  <si>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</si>
  <si>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</si>
  <si>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</si>
  <si>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</si>
  <si>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</si>
  <si>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</si>
  <si>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</si>
  <si>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</si>
  <si>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</si>
  <si>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</si>
  <si>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</si>
  <si>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</si>
  <si>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</si>
  <si>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</si>
  <si>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</si>
  <si>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</si>
  <si>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</si>
  <si>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</si>
  <si>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</si>
  <si>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</si>
  <si>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</si>
  <si>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</si>
  <si>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</si>
  <si>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</si>
  <si>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</si>
  <si>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</si>
  <si>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</si>
  <si>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</si>
  <si>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</si>
  <si>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</si>
  <si>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</si>
  <si>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</si>
  <si>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</si>
  <si>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</si>
  <si>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</si>
  <si>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</si>
  <si>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</si>
  <si>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</si>
  <si>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</si>
  <si>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</si>
  <si>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</si>
  <si>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</si>
  <si>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</si>
  <si>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</si>
  <si>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</si>
  <si>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</si>
  <si>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</si>
  <si>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</si>
  <si>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</si>
  <si>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</si>
  <si>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</si>
  <si>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</si>
  <si>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</si>
  <si>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</si>
  <si>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</si>
  <si>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</si>
  <si>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</si>
  <si>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</si>
  <si>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</si>
  <si>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</si>
  <si>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</si>
  <si>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</si>
  <si>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</si>
  <si>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</si>
  <si>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</si>
  <si>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</si>
  <si>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</si>
  <si>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</si>
  <si>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</si>
  <si>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</si>
  <si>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</si>
  <si>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</si>
  <si>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</si>
  <si>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</si>
  <si>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</si>
  <si>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</si>
  <si>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</si>
  <si>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</si>
  <si>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</si>
  <si>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</si>
  <si>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</si>
  <si>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</si>
  <si>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</si>
  <si>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</si>
  <si>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</si>
  <si>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</si>
  <si>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</si>
  <si>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</si>
  <si>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</si>
  <si>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</si>
  <si>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</si>
  <si>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</si>
  <si>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</si>
  <si>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</si>
  <si>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</si>
  <si>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</si>
  <si>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</si>
  <si>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</si>
  <si>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</si>
  <si>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</si>
  <si>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</si>
  <si>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</si>
  <si>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</si>
  <si>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</si>
  <si>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</si>
  <si>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</si>
  <si>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</si>
  <si>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</si>
  <si>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</si>
  <si>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</si>
  <si>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</si>
  <si>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</si>
  <si>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</si>
  <si>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</si>
  <si>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</si>
  <si>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</si>
  <si>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</si>
  <si>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</si>
  <si>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</si>
  <si>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</si>
  <si>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</si>
  <si>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</si>
  <si>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</si>
  <si>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</si>
  <si>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</si>
  <si>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</si>
  <si>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</si>
  <si>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</si>
  <si>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</si>
  <si>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</si>
  <si>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</si>
  <si>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</si>
  <si>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</si>
  <si>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</si>
  <si>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</si>
  <si>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</si>
  <si>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</si>
  <si>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</si>
  <si>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</si>
  <si>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</si>
  <si>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</si>
  <si>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</si>
  <si>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</si>
  <si>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</si>
  <si>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</si>
  <si>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</si>
  <si>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</si>
  <si>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</si>
  <si>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</si>
  <si>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</si>
  <si>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</si>
  <si>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</si>
  <si>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</si>
  <si>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</si>
  <si>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</si>
  <si>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</si>
  <si>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</si>
  <si>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</si>
  <si>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</si>
  <si>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</si>
  <si>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</si>
  <si>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</si>
  <si>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</si>
  <si>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</si>
  <si>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</si>
  <si>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</si>
  <si>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</si>
  <si>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</si>
  <si>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</si>
  <si>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</si>
  <si>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</si>
  <si>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</si>
  <si>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</si>
  <si>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</si>
  <si>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</si>
  <si>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</si>
  <si>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</si>
  <si>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</si>
  <si>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</si>
  <si>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</si>
  <si>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</si>
  <si>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</si>
  <si>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</si>
  <si>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</si>
  <si>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</si>
  <si>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</si>
  <si>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</si>
  <si>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</si>
  <si>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</si>
  <si>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</si>
  <si>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</si>
  <si>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</si>
  <si>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</si>
  <si>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</si>
  <si>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</si>
  <si>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</si>
  <si>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</si>
  <si>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</si>
  <si>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</si>
  <si>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</si>
  <si>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</si>
  <si>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</si>
  <si>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</si>
  <si>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</si>
  <si>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</si>
  <si>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</si>
  <si>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</si>
  <si>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</si>
  <si>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</si>
  <si>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</si>
  <si>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</si>
  <si>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</si>
  <si>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</si>
  <si>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</si>
  <si>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</si>
  <si>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</si>
  <si>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</si>
  <si>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</si>
  <si>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</si>
  <si>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</si>
  <si>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</si>
  <si>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</si>
  <si>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</si>
  <si>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</si>
  <si>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</si>
  <si>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</si>
  <si>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</si>
  <si>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</si>
  <si>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</si>
  <si>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</si>
  <si>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</si>
  <si>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</si>
  <si>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</si>
  <si>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</si>
  <si>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</si>
  <si>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</si>
  <si>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</si>
  <si>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</si>
  <si>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</si>
  <si>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</si>
  <si>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</si>
  <si>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</si>
  <si>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</si>
  <si>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</si>
  <si>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</si>
  <si>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</si>
  <si>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</si>
  <si>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</si>
  <si>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</si>
  <si>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</si>
  <si>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</si>
  <si>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</si>
  <si>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</si>
  <si>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</si>
  <si>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</si>
  <si>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</si>
  <si>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</si>
  <si>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</si>
  <si>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</si>
  <si>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</si>
  <si>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</si>
  <si>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</si>
  <si>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</si>
  <si>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</si>
  <si>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</si>
  <si>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</si>
  <si>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</si>
  <si>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</si>
  <si>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</si>
  <si>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</si>
  <si>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</si>
  <si>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</si>
  <si>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</si>
  <si>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</si>
  <si>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</si>
  <si>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</si>
  <si>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</si>
  <si>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</si>
  <si>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</si>
  <si>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</si>
  <si>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</si>
  <si>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</si>
  <si>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</si>
  <si>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</si>
  <si>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</si>
  <si>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</si>
  <si>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</si>
  <si>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</si>
  <si>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</si>
  <si>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</si>
  <si>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</si>
  <si>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</si>
  <si>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</si>
  <si>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</si>
  <si>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</si>
  <si>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</si>
  <si>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</si>
  <si>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</si>
  <si>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</si>
  <si>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</si>
  <si>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</si>
  <si>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</si>
  <si>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</si>
  <si>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</si>
  <si>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</si>
  <si>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</si>
  <si>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</si>
  <si>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</si>
  <si>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</si>
  <si>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</si>
  <si>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</si>
  <si>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</si>
  <si>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</si>
  <si>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</si>
  <si>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</si>
  <si>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</si>
  <si>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</si>
  <si>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</si>
  <si>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</si>
  <si>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</si>
  <si>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</si>
  <si>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</si>
  <si>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</si>
  <si>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</si>
  <si>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</si>
  <si>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</si>
  <si>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</si>
  <si>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</si>
  <si>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</si>
  <si>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</si>
  <si>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</si>
  <si>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</si>
  <si>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</si>
  <si>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</si>
  <si>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</si>
  <si>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</si>
  <si>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</si>
  <si>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</si>
  <si>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</si>
  <si>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</si>
  <si>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</si>
  <si>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</si>
  <si>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</si>
  <si>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</si>
  <si>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</si>
  <si>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</si>
  <si>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</si>
  <si>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</si>
  <si>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</si>
  <si>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</si>
  <si>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</si>
  <si>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</si>
  <si>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</si>
  <si>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</si>
  <si>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</si>
  <si>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</si>
  <si>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</si>
  <si>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</si>
  <si>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</si>
  <si>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</si>
  <si>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</si>
  <si>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</si>
  <si>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</si>
  <si>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</si>
  <si>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</si>
  <si>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</si>
  <si>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</si>
  <si>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</si>
  <si>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</si>
  <si>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</si>
  <si>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</si>
  <si>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</si>
  <si>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</si>
  <si>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</si>
  <si>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</si>
  <si>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</si>
  <si>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</si>
  <si>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</si>
  <si>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</si>
  <si>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</si>
  <si>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</si>
  <si>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</si>
  <si>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</si>
  <si>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</si>
  <si>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</si>
  <si>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</si>
  <si>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</si>
  <si>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</si>
  <si>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</si>
  <si>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</si>
  <si>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</si>
  <si>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</si>
  <si>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</si>
  <si>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</si>
  <si>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</si>
  <si>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</si>
  <si>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</si>
  <si>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</si>
  <si>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</si>
  <si>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</si>
  <si>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</si>
  <si>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</si>
  <si>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</si>
  <si>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</si>
  <si>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</si>
  <si>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</si>
  <si>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</si>
  <si>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</si>
  <si>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</si>
  <si>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</si>
  <si>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</si>
  <si>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</si>
  <si>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</si>
  <si>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</si>
  <si>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</si>
  <si>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</si>
  <si>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</si>
  <si>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</si>
  <si>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</si>
  <si>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</si>
  <si>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</si>
  <si>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</si>
  <si>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</si>
  <si>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</si>
  <si>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</si>
  <si>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</si>
  <si>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</si>
  <si>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</si>
  <si>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</si>
  <si>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</si>
  <si>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</si>
  <si>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</si>
  <si>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</si>
  <si>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</si>
  <si>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</si>
  <si>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</si>
  <si>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</si>
  <si>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</si>
  <si>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</si>
  <si>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</si>
  <si>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</si>
  <si>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</si>
  <si>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</si>
  <si>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</si>
  <si>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</si>
  <si>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</si>
  <si>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</si>
  <si>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</si>
  <si>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</si>
  <si>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</si>
  <si>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</si>
  <si>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</si>
  <si>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</si>
  <si>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</si>
  <si>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</si>
  <si>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</si>
  <si>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</si>
  <si>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</si>
  <si>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</si>
  <si>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</si>
  <si>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</si>
  <si>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</si>
  <si>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</si>
  <si>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</si>
  <si>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</si>
  <si>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</si>
  <si>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</si>
  <si>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</si>
  <si>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</si>
  <si>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</si>
  <si>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</si>
  <si>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</si>
  <si>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</si>
  <si>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</si>
  <si>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</si>
  <si>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</si>
  <si>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</si>
  <si>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</si>
  <si>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</si>
  <si>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</si>
  <si>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</si>
  <si>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</si>
  <si>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</si>
  <si>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</si>
  <si>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</si>
  <si>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</si>
  <si>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</si>
  <si>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</si>
  <si>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</si>
  <si>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</si>
  <si>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</si>
  <si>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</si>
  <si>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</si>
  <si>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</si>
  <si>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</si>
  <si>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</si>
  <si>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</si>
  <si>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</si>
  <si>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</si>
  <si>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</si>
  <si>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</si>
  <si>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</si>
  <si>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</si>
  <si>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</si>
  <si>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</si>
  <si>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</si>
  <si>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</si>
  <si>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</si>
  <si>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</si>
  <si>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</si>
  <si>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</si>
  <si>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</si>
  <si>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</si>
  <si>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</si>
  <si>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</si>
  <si>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</si>
  <si>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</si>
  <si>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</si>
  <si>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</si>
  <si>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</si>
  <si>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</si>
  <si>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</si>
  <si>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</si>
  <si>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</si>
  <si>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</si>
  <si>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</si>
  <si>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</si>
  <si>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</si>
  <si>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</si>
  <si>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</si>
  <si>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</si>
  <si>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</si>
  <si>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</si>
  <si>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</si>
  <si>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</si>
  <si>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</si>
  <si>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</si>
  <si>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</si>
  <si>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</si>
  <si>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</si>
  <si>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</si>
  <si>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</si>
  <si>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</si>
  <si>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</si>
  <si>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</si>
  <si>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</si>
  <si>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</si>
  <si>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</si>
  <si>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</si>
  <si>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</si>
  <si>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</si>
  <si>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</si>
  <si>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</si>
  <si>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</si>
  <si>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</si>
  <si>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</si>
  <si>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</si>
  <si>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</si>
  <si>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</si>
  <si>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</si>
  <si>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</si>
  <si>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</si>
  <si>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</si>
  <si>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</si>
  <si>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</si>
  <si>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</si>
  <si>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</si>
  <si>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</si>
  <si>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</si>
  <si>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</si>
  <si>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</si>
  <si>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</si>
  <si>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</si>
  <si>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</si>
  <si>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</si>
  <si>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</si>
  <si>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</si>
  <si>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</si>
  <si>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</si>
  <si>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</si>
  <si>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</si>
  <si>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</si>
  <si>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</si>
  <si>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</si>
  <si>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</si>
  <si>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</si>
  <si>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</si>
  <si>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</si>
  <si>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</si>
  <si>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</si>
  <si>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</si>
  <si>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</si>
  <si>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</si>
  <si>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</si>
  <si>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</si>
  <si>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</si>
  <si>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</si>
  <si>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</si>
  <si>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</si>
  <si>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</si>
  <si>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</si>
  <si>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</si>
  <si>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</si>
  <si>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</si>
  <si>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</si>
  <si>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</si>
  <si>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</si>
  <si>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</si>
  <si>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</si>
  <si>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</si>
  <si>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</si>
  <si>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</si>
  <si>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</si>
  <si>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</si>
  <si>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</si>
  <si>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</si>
  <si>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</si>
  <si>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</si>
  <si>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</si>
  <si>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</si>
  <si>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</si>
  <si>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</si>
  <si>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</si>
  <si>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</si>
  <si>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</si>
  <si>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</si>
  <si>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</si>
  <si>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</si>
  <si>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</si>
  <si>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</si>
  <si>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</si>
  <si>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</si>
  <si>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</si>
  <si>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</si>
  <si>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</si>
  <si>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</si>
  <si>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</si>
  <si>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</si>
  <si>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</si>
  <si>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</si>
  <si>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</si>
  <si>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</si>
  <si>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</si>
  <si>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</si>
  <si>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</si>
  <si>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</si>
  <si>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</si>
  <si>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</si>
  <si>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</si>
  <si>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</si>
  <si>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</si>
  <si>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</si>
  <si>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</si>
  <si>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</si>
  <si>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</si>
  <si>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</si>
  <si>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</si>
  <si>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</si>
  <si>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</si>
  <si>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</si>
  <si>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</si>
  <si>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</si>
  <si>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</si>
  <si>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</si>
  <si>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</si>
  <si>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</si>
  <si>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</si>
  <si>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</si>
  <si>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</si>
  <si>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</si>
  <si>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</si>
  <si>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</si>
  <si>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</si>
  <si>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</si>
  <si>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</si>
  <si>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</si>
  <si>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</si>
  <si>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</si>
  <si>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</si>
  <si>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</si>
  <si>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</si>
  <si>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</si>
  <si>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</si>
  <si>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</si>
  <si>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</si>
  <si>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</si>
  <si>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</si>
  <si>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</si>
  <si>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</si>
  <si>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</si>
  <si>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</si>
  <si>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</si>
  <si>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</si>
  <si>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</si>
  <si>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</si>
  <si>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</si>
  <si>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</si>
  <si>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</si>
  <si>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</si>
  <si>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</si>
  <si>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</si>
  <si>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</si>
  <si>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</si>
  <si>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</si>
  <si>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</si>
  <si>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</si>
  <si>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</si>
  <si>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</si>
  <si>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</si>
  <si>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</si>
  <si>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</si>
  <si>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</si>
  <si>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</si>
  <si>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</si>
  <si>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</si>
  <si>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</si>
  <si>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</si>
  <si>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</si>
  <si>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</si>
  <si>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</si>
  <si>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</si>
  <si>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</si>
  <si>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</si>
  <si>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</si>
  <si>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</si>
  <si>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</si>
  <si>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</si>
  <si>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</si>
  <si>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</si>
  <si>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</si>
  <si>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</si>
  <si>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</si>
  <si>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</si>
  <si>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</si>
  <si>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</si>
  <si>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</si>
  <si>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</si>
  <si>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</si>
  <si>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</si>
  <si>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</si>
  <si>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</si>
  <si>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</si>
  <si>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</si>
  <si>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</si>
  <si>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</si>
  <si>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</si>
  <si>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</si>
  <si>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</si>
  <si>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</si>
  <si>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</si>
  <si>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</si>
  <si>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</si>
  <si>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</si>
  <si>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</si>
  <si>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</si>
  <si>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</si>
  <si>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</si>
  <si>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</si>
  <si>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</si>
  <si>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</si>
  <si>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</si>
  <si>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</si>
  <si>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</si>
  <si>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</si>
  <si>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</si>
  <si>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</si>
  <si>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</si>
  <si>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</si>
  <si>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</si>
  <si>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</si>
  <si>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</si>
  <si>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</si>
  <si>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</si>
  <si>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</si>
  <si>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</si>
  <si>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</si>
  <si>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</si>
  <si>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</si>
  <si>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</si>
  <si>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</si>
  <si>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</si>
  <si>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</si>
  <si>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</si>
  <si>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</si>
  <si>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</si>
  <si>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</si>
  <si>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</si>
  <si>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</si>
  <si>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</si>
  <si>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</si>
  <si>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</si>
  <si>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</si>
  <si>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</si>
  <si>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</si>
  <si>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</si>
  <si>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</si>
  <si>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</si>
  <si>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</si>
  <si>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</si>
  <si>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</si>
  <si>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</si>
  <si>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</si>
  <si>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</si>
  <si>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</si>
  <si>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</si>
  <si>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</si>
  <si>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</si>
  <si>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</si>
  <si>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</si>
  <si>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</si>
  <si>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</si>
  <si>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</si>
  <si>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</si>
  <si>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</si>
  <si>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</si>
  <si>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</si>
  <si>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</si>
  <si>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</si>
  <si>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</si>
  <si>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</si>
  <si>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</si>
  <si>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</si>
  <si>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</si>
  <si>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</si>
  <si>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</si>
  <si>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</si>
  <si>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</si>
  <si>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</si>
  <si>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</si>
  <si>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</si>
  <si>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</si>
  <si>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</si>
  <si>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</si>
  <si>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</si>
  <si>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</si>
  <si>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</si>
  <si>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</si>
  <si>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</si>
  <si>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</si>
  <si>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</si>
  <si>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</si>
  <si>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</si>
  <si>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</si>
  <si>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</si>
  <si>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</si>
  <si>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</si>
  <si>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</si>
  <si>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</si>
  <si>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</si>
  <si>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</si>
  <si>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</si>
  <si>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</si>
  <si>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</si>
  <si>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</si>
  <si>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</si>
  <si>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</si>
  <si>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</si>
  <si>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</si>
  <si>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</si>
  <si>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</si>
  <si>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</si>
  <si>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</si>
  <si>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</si>
  <si>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</si>
  <si>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</si>
  <si>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</si>
  <si>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</si>
  <si>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</si>
  <si>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</si>
  <si>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</si>
  <si>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</si>
  <si>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</si>
  <si>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</si>
  <si>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</si>
  <si>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</si>
  <si>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</si>
  <si>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</si>
  <si>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</si>
  <si>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</si>
  <si>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</si>
  <si>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</si>
  <si>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</si>
  <si>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</si>
  <si>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</si>
  <si>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</si>
  <si>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</si>
  <si>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</si>
  <si>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</si>
  <si>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</si>
  <si>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</si>
  <si>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</si>
  <si>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</si>
  <si>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</si>
  <si>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</si>
  <si>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</si>
  <si>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</si>
  <si>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</si>
  <si>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</si>
  <si>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</si>
  <si>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</si>
  <si>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</si>
  <si>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</si>
  <si>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</si>
  <si>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</si>
  <si>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</si>
  <si>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</si>
  <si>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</si>
  <si>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</si>
  <si>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</si>
  <si>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</si>
  <si>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</si>
  <si>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</si>
  <si>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</si>
  <si>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</si>
  <si>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</si>
  <si>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</si>
  <si>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</si>
  <si>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</si>
  <si>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</si>
  <si>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</si>
  <si>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</si>
  <si>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</si>
  <si>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</si>
  <si>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</si>
  <si>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</si>
  <si>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</si>
  <si>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</si>
  <si>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</si>
  <si>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</si>
  <si>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</si>
  <si>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</si>
  <si>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</si>
  <si>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</si>
  <si>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</si>
  <si>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</si>
  <si>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</si>
  <si>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</si>
  <si>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</si>
  <si>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</si>
  <si>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</si>
  <si>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</si>
  <si>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</si>
  <si>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</si>
  <si>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</si>
  <si>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</si>
  <si>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</si>
  <si>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</si>
  <si>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</si>
  <si>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</si>
  <si>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</si>
  <si>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</si>
  <si>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</si>
  <si>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</si>
  <si>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</si>
  <si>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</si>
  <si>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</si>
  <si>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</si>
  <si>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</si>
  <si>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</si>
  <si>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</si>
  <si>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</si>
  <si>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</si>
  <si>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</si>
  <si>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</si>
  <si>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</si>
  <si>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</si>
  <si>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</si>
  <si>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</si>
  <si>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</si>
  <si>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</si>
  <si>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</si>
  <si>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</si>
  <si>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</si>
  <si>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</si>
  <si>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</si>
  <si>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</si>
  <si>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</si>
  <si>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</si>
  <si>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</si>
  <si>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</si>
  <si>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</si>
  <si>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</si>
  <si>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</si>
  <si>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</si>
  <si>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</si>
  <si>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</si>
  <si>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</si>
  <si>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</si>
  <si>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</si>
  <si>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</si>
  <si>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</si>
  <si>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</si>
  <si>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</si>
  <si>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</si>
  <si>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</si>
  <si>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</si>
  <si>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</si>
  <si>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</si>
  <si>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</si>
  <si>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</si>
  <si>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</si>
  <si>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</si>
  <si>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</si>
  <si>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</si>
  <si>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</si>
  <si>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</si>
  <si>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</si>
  <si>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</si>
  <si>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</si>
  <si>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</si>
  <si>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</si>
  <si>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</si>
  <si>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</si>
  <si>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</si>
  <si>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</si>
  <si>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</si>
  <si>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</si>
  <si>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</si>
  <si>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</si>
  <si>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</si>
  <si>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</si>
  <si>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</si>
  <si>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</si>
  <si>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</si>
  <si>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</si>
  <si>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</si>
  <si>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</si>
  <si>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</si>
  <si>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</si>
  <si>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</si>
  <si>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</si>
  <si>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</si>
  <si>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</si>
  <si>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</si>
  <si>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</si>
  <si>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</si>
  <si>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</si>
  <si>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</si>
  <si>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</si>
  <si>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</si>
  <si>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</si>
  <si>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</si>
  <si>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</si>
  <si>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</si>
  <si>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</si>
  <si>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</si>
  <si>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</si>
  <si>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</si>
  <si>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</si>
  <si>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</si>
  <si>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</si>
  <si>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</si>
  <si>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</si>
  <si>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</si>
  <si>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</si>
  <si>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</si>
  <si>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</si>
  <si>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</si>
  <si>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</si>
  <si>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</si>
  <si>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</si>
  <si>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</si>
  <si>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</si>
  <si>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</si>
  <si>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</si>
  <si>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</si>
  <si>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</si>
  <si>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</si>
  <si>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</si>
  <si>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</si>
  <si>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</si>
  <si>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</si>
  <si>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</si>
  <si>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</si>
  <si>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</si>
  <si>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</si>
  <si>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</si>
  <si>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</si>
  <si>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</si>
  <si>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</si>
  <si>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</si>
  <si>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</si>
  <si>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</si>
  <si>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</si>
  <si>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</si>
  <si>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</si>
  <si>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</si>
  <si>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</si>
  <si>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</si>
  <si>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</si>
  <si>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</si>
  <si>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</si>
  <si>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</si>
  <si>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</si>
  <si>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</si>
  <si>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</si>
  <si>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</si>
  <si>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</si>
  <si>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</si>
  <si>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</si>
  <si>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</si>
  <si>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</si>
  <si>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</si>
  <si>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</si>
  <si>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</si>
  <si>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</si>
  <si>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</si>
  <si>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</si>
  <si>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</si>
  <si>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</si>
  <si>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</si>
  <si>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</si>
  <si>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</si>
  <si>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</si>
  <si>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</si>
  <si>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</si>
  <si>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</si>
  <si>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</si>
  <si>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</si>
  <si>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</si>
  <si>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</si>
  <si>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</si>
  <si>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</si>
  <si>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</si>
  <si>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</si>
  <si>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</si>
  <si>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</si>
  <si>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</si>
  <si>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</si>
  <si>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</si>
  <si>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</si>
  <si>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</si>
  <si>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</si>
  <si>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</si>
  <si>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</si>
  <si>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</si>
  <si>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</si>
  <si>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</si>
  <si>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</si>
  <si>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</si>
  <si>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</si>
  <si>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</si>
  <si>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</si>
  <si>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</si>
  <si>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</si>
  <si>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</si>
  <si>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</si>
  <si>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</si>
  <si>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</si>
  <si>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</si>
  <si>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</si>
  <si>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</si>
  <si>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</si>
  <si>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</si>
  <si>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</si>
  <si>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</si>
  <si>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</si>
  <si>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</si>
  <si>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</si>
  <si>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</si>
  <si>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</si>
  <si>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</si>
  <si>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</si>
  <si>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</si>
  <si>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</si>
  <si>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</si>
  <si>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</si>
  <si>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</si>
  <si>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</si>
  <si>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</si>
  <si>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</si>
  <si>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</si>
  <si>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</si>
  <si>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</si>
  <si>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</si>
  <si>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</si>
  <si>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</si>
  <si>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</si>
  <si>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</si>
  <si>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</si>
  <si>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</si>
  <si>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</si>
  <si>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</si>
  <si>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</si>
  <si>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</si>
  <si>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</si>
  <si>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</si>
  <si>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</si>
  <si>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</si>
  <si>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</si>
  <si>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</si>
  <si>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</si>
  <si>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</si>
  <si>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</si>
  <si>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</si>
  <si>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</si>
  <si>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</si>
  <si>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</si>
  <si>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</si>
  <si>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</si>
  <si>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</si>
  <si>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</si>
  <si>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</si>
  <si>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</si>
  <si>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</si>
  <si>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</si>
  <si>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</si>
  <si>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</si>
  <si>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</si>
  <si>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</si>
  <si>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</si>
  <si>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</si>
  <si>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</si>
  <si>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</si>
  <si>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</si>
  <si>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</si>
  <si>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</si>
  <si>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</si>
  <si>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</si>
  <si>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</si>
  <si>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</si>
  <si>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</si>
  <si>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</si>
  <si>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</si>
  <si>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</si>
  <si>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</si>
  <si>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</si>
  <si>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</si>
  <si>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</si>
  <si>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</si>
  <si>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</si>
  <si>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</si>
  <si>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</si>
  <si>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</si>
  <si>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</si>
  <si>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</si>
  <si>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</si>
  <si>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</si>
  <si>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</si>
  <si>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</si>
  <si>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</si>
  <si>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</si>
  <si>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</si>
  <si>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</si>
  <si>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</si>
  <si>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</si>
  <si>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</si>
  <si>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</si>
  <si>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</si>
  <si>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</si>
  <si>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</si>
  <si>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</si>
  <si>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</si>
  <si>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</si>
  <si>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</si>
  <si>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</si>
  <si>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</si>
  <si>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</si>
  <si>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</si>
  <si>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</si>
  <si>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</si>
  <si>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</si>
  <si>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</si>
  <si>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</si>
  <si>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</si>
  <si>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</si>
  <si>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</si>
  <si>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</si>
  <si>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</si>
  <si>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</si>
  <si>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</si>
  <si>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</si>
  <si>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</si>
  <si>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</si>
  <si>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</si>
  <si>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</si>
  <si>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</si>
  <si>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</si>
  <si>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</si>
  <si>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</si>
  <si>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</si>
  <si>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</si>
  <si>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</si>
  <si>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</si>
  <si>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</si>
  <si>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</si>
  <si>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</si>
  <si>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</si>
  <si>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</si>
  <si>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</si>
  <si>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</si>
  <si>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</si>
  <si>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</si>
  <si>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</si>
  <si>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</si>
  <si>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</si>
  <si>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</si>
  <si>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</si>
  <si>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</si>
  <si>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</si>
  <si>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</si>
  <si>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</si>
  <si>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</si>
  <si>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</si>
  <si>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</si>
  <si>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</si>
  <si>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</si>
  <si>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</si>
  <si>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</si>
  <si>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</si>
  <si>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</si>
  <si>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</si>
  <si>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</si>
  <si>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</si>
  <si>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</si>
  <si>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</si>
  <si>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</si>
  <si>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</si>
  <si>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</si>
  <si>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</si>
  <si>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</si>
  <si>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</si>
  <si>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</si>
  <si>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</si>
  <si>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</si>
  <si>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</si>
  <si>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</si>
  <si>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</si>
  <si>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</si>
  <si>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</si>
  <si>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</si>
  <si>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</si>
  <si>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</si>
  <si>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</si>
  <si>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</si>
  <si>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</si>
  <si>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</si>
  <si>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</si>
  <si>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</si>
  <si>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</si>
  <si>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</si>
  <si>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</si>
  <si>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</si>
  <si>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</si>
  <si>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</si>
  <si>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</si>
  <si>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</si>
  <si>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</si>
  <si>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</si>
  <si>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</si>
  <si>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</si>
  <si>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</si>
  <si>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</si>
  <si>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</si>
  <si>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</si>
  <si>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</si>
  <si>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</si>
  <si>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</si>
  <si>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</si>
  <si>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</si>
  <si>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</si>
  <si>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</si>
  <si>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</si>
  <si>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</si>
  <si>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</si>
  <si>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</si>
  <si>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</si>
  <si>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</si>
  <si>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</si>
  <si>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</si>
  <si>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</si>
  <si>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</si>
  <si>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</si>
  <si>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</si>
  <si>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</si>
  <si>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</si>
  <si>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</si>
  <si>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</si>
  <si>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</si>
  <si>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</si>
  <si>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</si>
  <si>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</si>
  <si>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</si>
  <si>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</si>
  <si>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</si>
  <si>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</si>
  <si>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</si>
  <si>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</si>
  <si>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</si>
  <si>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</si>
  <si>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</si>
  <si>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</si>
  <si>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</si>
  <si>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</si>
  <si>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</si>
  <si>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</si>
  <si>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</si>
  <si>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</si>
  <si>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</si>
  <si>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</si>
  <si>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</si>
  <si>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</si>
  <si>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</si>
  <si>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</si>
  <si>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</si>
  <si>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</si>
  <si>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</si>
  <si>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</si>
  <si>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</si>
  <si>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</si>
  <si>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</si>
  <si>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</si>
  <si>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</si>
  <si>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</si>
  <si>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</si>
  <si>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</si>
  <si>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</si>
  <si>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</si>
  <si>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</si>
  <si>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</si>
  <si>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</si>
  <si>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</si>
  <si>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</si>
  <si>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</si>
  <si>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</si>
  <si>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</si>
  <si>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</si>
  <si>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</si>
  <si>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</si>
  <si>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</si>
  <si>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</si>
  <si>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</si>
  <si>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</si>
  <si>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</si>
  <si>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</si>
  <si>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</si>
  <si>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</si>
  <si>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</si>
  <si>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</si>
  <si>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</si>
  <si>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</si>
  <si>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</si>
  <si>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</si>
  <si>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</si>
  <si>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</si>
  <si>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</si>
  <si>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</si>
  <si>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</si>
  <si>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</si>
  <si>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</si>
  <si>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</si>
  <si>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</si>
  <si>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</si>
  <si>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</si>
  <si>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</si>
  <si>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</si>
  <si>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</si>
  <si>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</si>
  <si>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</si>
  <si>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</si>
  <si>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</si>
  <si>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</si>
  <si>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</si>
  <si>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</si>
  <si>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</si>
  <si>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</si>
  <si>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</si>
  <si>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</si>
  <si>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</si>
  <si>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</si>
  <si>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</si>
  <si>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</si>
  <si>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</si>
  <si>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</si>
  <si>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</si>
  <si>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</si>
  <si>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</si>
  <si>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</si>
  <si>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</si>
  <si>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</si>
  <si>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</si>
  <si>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</si>
  <si>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</si>
  <si>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</si>
  <si>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</si>
  <si>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</si>
  <si>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</si>
  <si>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</si>
  <si>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</si>
  <si>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</si>
  <si>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</si>
  <si>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</si>
  <si>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</si>
  <si>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</si>
  <si>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</si>
  <si>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</si>
  <si>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</si>
  <si>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</si>
  <si>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</si>
  <si>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</si>
  <si>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</si>
  <si>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</si>
  <si>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</si>
  <si>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</si>
  <si>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</si>
  <si>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</si>
  <si>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</si>
  <si>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</si>
  <si>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</si>
  <si>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</si>
  <si>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</si>
  <si>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</si>
  <si>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</si>
  <si>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</si>
  <si>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</si>
  <si>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</si>
  <si>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</si>
  <si>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</si>
  <si>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</si>
  <si>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</si>
  <si>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</si>
  <si>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</si>
  <si>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</si>
  <si>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</si>
  <si>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</si>
  <si>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</si>
  <si>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</si>
  <si>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</si>
  <si>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</si>
  <si>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</si>
  <si>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</si>
  <si>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</si>
  <si>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</si>
  <si>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</si>
  <si>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</si>
  <si>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</si>
  <si>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</si>
  <si>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</si>
  <si>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</si>
  <si>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</si>
  <si>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</si>
  <si>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</si>
  <si>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</si>
  <si>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</si>
  <si>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</si>
  <si>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</si>
  <si>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</si>
  <si>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</si>
  <si>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</si>
  <si>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</si>
  <si>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</si>
  <si>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</si>
  <si>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</si>
  <si>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</si>
  <si>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</si>
  <si>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</si>
  <si>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</si>
  <si>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</si>
  <si>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</si>
  <si>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</si>
  <si>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</si>
  <si>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</si>
  <si>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</si>
  <si>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</si>
  <si>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</si>
  <si>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</si>
  <si>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</si>
  <si>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</si>
  <si>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</si>
  <si>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</si>
  <si>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</si>
  <si>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</si>
  <si>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</si>
  <si>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</si>
  <si>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</si>
  <si>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</si>
  <si>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</si>
  <si>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</si>
  <si>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</si>
  <si>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</si>
  <si>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</si>
  <si>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</si>
  <si>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</si>
  <si>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</si>
  <si>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</si>
  <si>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</si>
  <si>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</si>
  <si>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</si>
  <si>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</si>
  <si>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</si>
  <si>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</si>
  <si>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</si>
  <si>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</si>
  <si>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</si>
  <si>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</si>
  <si>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</si>
  <si>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</si>
  <si>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</si>
  <si>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</si>
  <si>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</si>
  <si>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</si>
  <si>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</si>
  <si>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</si>
  <si>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</si>
  <si>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</si>
  <si>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</si>
  <si>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</si>
  <si>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</si>
  <si>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</si>
  <si>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</si>
  <si>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</si>
  <si>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</si>
  <si>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</si>
  <si>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</si>
  <si>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</si>
  <si>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</si>
  <si>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</si>
  <si>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</si>
  <si>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</si>
  <si>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</si>
  <si>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</si>
  <si>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</si>
  <si>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</si>
  <si>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</si>
  <si>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</si>
  <si>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</si>
  <si>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</si>
  <si>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</si>
  <si>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</si>
  <si>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</si>
  <si>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</si>
  <si>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</si>
  <si>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</si>
  <si>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</si>
  <si>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</si>
  <si>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</si>
  <si>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</si>
  <si>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</si>
  <si>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</si>
  <si>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</si>
  <si>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</si>
  <si>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</si>
  <si>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</si>
  <si>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</si>
  <si>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</si>
  <si>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</si>
  <si>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</si>
  <si>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</si>
  <si>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</si>
  <si>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</si>
  <si>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</si>
  <si>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</si>
  <si>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</si>
  <si>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</si>
  <si>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</si>
  <si>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</si>
  <si>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</si>
  <si>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</si>
  <si>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</si>
  <si>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</si>
  <si>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</si>
  <si>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</si>
  <si>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</si>
  <si>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</si>
  <si>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</si>
  <si>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</si>
  <si>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</si>
  <si>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</si>
  <si>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</si>
  <si>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</si>
  <si>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</si>
  <si>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</si>
  <si>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</si>
  <si>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</si>
  <si>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</si>
  <si>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</si>
  <si>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</si>
  <si>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</si>
  <si>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</si>
  <si>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</si>
  <si>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</si>
  <si>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</si>
  <si>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</si>
  <si>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</si>
  <si>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</si>
  <si>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</si>
  <si>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</si>
  <si>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</si>
  <si>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</si>
  <si>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</si>
  <si>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</si>
  <si>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</si>
  <si>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</si>
  <si>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</si>
  <si>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</si>
  <si>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</si>
  <si>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</si>
  <si>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</si>
  <si>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</si>
  <si>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</si>
  <si>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</si>
  <si>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</si>
  <si>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</si>
  <si>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</si>
  <si>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</si>
  <si>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</si>
  <si>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</si>
  <si>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</si>
  <si>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</si>
  <si>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</si>
  <si>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</si>
  <si>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</si>
  <si>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</si>
  <si>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</si>
  <si>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</si>
  <si>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</si>
  <si>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</si>
  <si>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</si>
  <si>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</si>
  <si>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</si>
  <si>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</si>
  <si>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</si>
  <si>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</si>
  <si>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</si>
  <si>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</si>
  <si>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</si>
  <si>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</si>
  <si>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</si>
  <si>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</si>
  <si>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</si>
  <si>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</si>
  <si>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</si>
  <si>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</si>
  <si>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</si>
  <si>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</si>
  <si>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</si>
  <si>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</si>
  <si>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</si>
  <si>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</si>
  <si>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</si>
  <si>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</si>
  <si>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</si>
  <si>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</si>
  <si>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</si>
  <si>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</si>
  <si>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</si>
  <si>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</si>
  <si>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</si>
  <si>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</si>
  <si>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</si>
  <si>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</si>
  <si>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</si>
  <si>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</si>
  <si>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</si>
  <si>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</si>
  <si>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</si>
  <si>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</si>
  <si>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</si>
  <si>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</si>
  <si>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</si>
  <si>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</si>
  <si>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</si>
  <si>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</si>
  <si>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</si>
  <si>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</si>
  <si>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</si>
  <si>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</si>
  <si>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</si>
  <si>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</si>
  <si>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</si>
  <si>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</si>
  <si>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</si>
  <si>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</si>
  <si>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</si>
  <si>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</si>
  <si>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</si>
  <si>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</si>
  <si>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</si>
  <si>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</si>
  <si>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</si>
  <si>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</si>
  <si>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</si>
  <si>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</si>
  <si>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</si>
  <si>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</si>
  <si>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</si>
  <si>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</si>
  <si>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</si>
  <si>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</si>
  <si>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</si>
  <si>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</si>
  <si>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</si>
  <si>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</si>
  <si>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</si>
  <si>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</si>
  <si>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</si>
  <si>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</si>
  <si>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</si>
  <si>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</si>
  <si>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</si>
  <si>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</si>
  <si>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</si>
  <si>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</si>
  <si>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</si>
  <si>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</si>
  <si>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</si>
  <si>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</si>
  <si>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</si>
  <si>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</si>
  <si>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</si>
  <si>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</si>
  <si>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</si>
  <si>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</si>
  <si>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</si>
  <si>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</si>
  <si>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</si>
  <si>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</si>
  <si>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</si>
  <si>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</si>
  <si>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</si>
  <si>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</si>
  <si>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</si>
  <si>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</si>
  <si>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</si>
  <si>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</si>
  <si>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</si>
  <si>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</si>
  <si>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</si>
  <si>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</si>
  <si>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</si>
  <si>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</si>
  <si>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</si>
  <si>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</si>
  <si>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</si>
  <si>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</si>
  <si>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</si>
  <si>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</si>
  <si>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</si>
  <si>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</si>
  <si>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</si>
  <si>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</si>
  <si>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</si>
  <si>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</si>
  <si>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</si>
  <si>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</si>
  <si>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</si>
  <si>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</si>
  <si>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</si>
  <si>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</si>
  <si>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</si>
  <si>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</si>
  <si>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</si>
  <si>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</si>
  <si>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</si>
  <si>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</si>
  <si>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</si>
  <si>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</si>
  <si>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</si>
  <si>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</si>
  <si>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</si>
  <si>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</si>
  <si>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</si>
  <si>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</si>
  <si>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</si>
  <si>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</si>
  <si>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</si>
  <si>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</si>
  <si>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</si>
  <si>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</si>
  <si>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</si>
  <si>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</si>
  <si>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</si>
  <si>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</si>
  <si>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</si>
  <si>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</si>
  <si>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</si>
  <si>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</si>
  <si>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</si>
  <si>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</si>
  <si>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</si>
  <si>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</si>
  <si>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</si>
  <si>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</si>
  <si>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</si>
  <si>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</si>
  <si>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</si>
  <si>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</si>
  <si>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</si>
  <si>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</si>
  <si>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</si>
  <si>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</si>
  <si>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</si>
  <si>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</si>
  <si>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</si>
  <si>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</si>
  <si>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</si>
  <si>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</si>
  <si>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</si>
  <si>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</si>
  <si>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</si>
  <si>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</si>
  <si>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</si>
  <si>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</si>
  <si>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</si>
  <si>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</si>
  <si>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</si>
  <si>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</si>
  <si>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</si>
  <si>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</si>
  <si>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</si>
  <si>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</si>
  <si>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</si>
  <si>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</si>
  <si>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</si>
  <si>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</si>
  <si>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</si>
  <si>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</si>
  <si>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</si>
  <si>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</si>
  <si>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</si>
  <si>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</si>
  <si>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</si>
  <si>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</si>
  <si>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</si>
  <si>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</si>
  <si>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</si>
  <si>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</si>
  <si>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</si>
  <si>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</si>
  <si>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</si>
  <si>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</si>
  <si>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</si>
  <si>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</si>
  <si>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</si>
  <si>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</si>
  <si>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</si>
  <si>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</si>
  <si>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</si>
  <si>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</si>
  <si>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</si>
  <si>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</si>
  <si>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</si>
  <si>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</si>
  <si>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</si>
  <si>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</si>
  <si>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</si>
  <si>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</si>
  <si>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</si>
  <si>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</si>
  <si>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</si>
  <si>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</si>
  <si>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</si>
  <si>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</si>
  <si>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</si>
  <si>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</si>
  <si>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</si>
  <si>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</si>
  <si>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</si>
  <si>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</si>
  <si>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</si>
  <si>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</si>
  <si>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</si>
  <si>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</si>
  <si>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</si>
  <si>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</si>
  <si>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</si>
  <si>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</si>
  <si>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</si>
  <si>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</si>
  <si>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</si>
  <si>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</si>
  <si>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</si>
  <si>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</si>
  <si>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</si>
  <si>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</si>
  <si>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</si>
  <si>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</si>
  <si>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</si>
  <si>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</si>
  <si>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</si>
  <si>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</si>
  <si>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</si>
  <si>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</si>
  <si>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</si>
  <si>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</si>
  <si>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</si>
  <si>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</si>
  <si>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</si>
  <si>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</si>
  <si>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</si>
  <si>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</si>
  <si>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</si>
  <si>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</si>
  <si>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</si>
  <si>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</si>
  <si>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</si>
  <si>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</si>
  <si>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</si>
  <si>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</si>
  <si>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</si>
  <si>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</si>
  <si>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</si>
  <si>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</si>
  <si>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</si>
  <si>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</si>
  <si>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</si>
  <si>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</si>
  <si>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</si>
  <si>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</si>
  <si>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</si>
  <si>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</si>
  <si>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</si>
  <si>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</si>
  <si>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</si>
  <si>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</si>
  <si>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</si>
  <si>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</si>
  <si>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</si>
  <si>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</si>
  <si>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</si>
  <si>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</si>
  <si>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</si>
  <si>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</si>
  <si>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</si>
  <si>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</si>
  <si>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</si>
  <si>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</si>
  <si>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</si>
  <si>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</si>
  <si>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</si>
  <si>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</si>
  <si>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</si>
  <si>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</si>
  <si>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</si>
  <si>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</si>
  <si>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</si>
  <si>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</si>
  <si>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</si>
  <si>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</si>
  <si>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</si>
  <si>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</si>
  <si>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</si>
  <si>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</si>
  <si>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</si>
  <si>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</si>
  <si>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</si>
  <si>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</si>
  <si>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</si>
  <si>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</si>
  <si>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</si>
  <si>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</si>
  <si>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</si>
  <si>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</si>
  <si>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</si>
  <si>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</si>
  <si>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</si>
  <si>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</si>
  <si>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</si>
  <si>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</si>
  <si>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</si>
  <si>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</si>
  <si>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</si>
  <si>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</si>
  <si>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</si>
  <si>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</si>
  <si>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</si>
  <si>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</si>
  <si>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</si>
  <si>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</si>
  <si>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</si>
  <si>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</si>
  <si>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</si>
  <si>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</si>
  <si>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</si>
  <si>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</si>
  <si>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</si>
  <si>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</si>
  <si>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</si>
  <si>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</si>
  <si>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</si>
  <si>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</si>
  <si>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</si>
  <si>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</si>
  <si>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</si>
  <si>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</si>
  <si>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</si>
  <si>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</si>
  <si>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</si>
  <si>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</si>
  <si>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</si>
  <si>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</si>
  <si>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</si>
  <si>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</si>
  <si>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</si>
  <si>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</si>
  <si>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</si>
  <si>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</si>
  <si>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</si>
  <si>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</si>
  <si>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</si>
  <si>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</si>
  <si>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</si>
  <si>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</si>
  <si>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</si>
  <si>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</si>
  <si>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</si>
  <si>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</si>
  <si>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</si>
  <si>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</si>
  <si>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</si>
  <si>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</si>
  <si>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</si>
  <si>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</si>
  <si>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</si>
  <si>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</si>
  <si>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</si>
  <si>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</si>
  <si>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</si>
  <si>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</si>
  <si>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</si>
  <si>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</si>
  <si>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</si>
  <si>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</si>
  <si>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</si>
  <si>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</si>
  <si>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</si>
  <si>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</si>
  <si>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</si>
  <si>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</si>
  <si>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</si>
  <si>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</si>
  <si>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</si>
  <si>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</si>
  <si>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</si>
  <si>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</si>
  <si>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</si>
  <si>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</si>
  <si>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</si>
  <si>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</si>
  <si>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</si>
  <si>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</si>
  <si>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</si>
  <si>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</si>
  <si>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</si>
  <si>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</si>
  <si>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</si>
  <si>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</si>
  <si>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</si>
  <si>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</si>
  <si>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</si>
  <si>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</si>
  <si>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</si>
  <si>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</si>
  <si>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</si>
  <si>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</si>
  <si>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</si>
  <si>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</si>
  <si>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</si>
  <si>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</si>
  <si>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</si>
  <si>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</si>
  <si>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</si>
  <si>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</si>
  <si>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</si>
  <si>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</si>
  <si>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</si>
  <si>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</si>
  <si>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</si>
  <si>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</si>
  <si>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</si>
  <si>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</si>
  <si>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</si>
  <si>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</si>
  <si>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</si>
  <si>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</si>
  <si>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</si>
  <si>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</si>
  <si>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</si>
  <si>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</si>
  <si>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</si>
  <si>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</si>
  <si>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</si>
  <si>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</si>
  <si>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</si>
  <si>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</si>
  <si>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</si>
  <si>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</si>
  <si>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</si>
  <si>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</si>
  <si>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</si>
  <si>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</si>
  <si>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</si>
  <si>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</si>
  <si>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</si>
  <si>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</si>
  <si>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</si>
  <si>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</si>
  <si>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</si>
  <si>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</si>
  <si>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</si>
  <si>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</si>
  <si>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</si>
  <si>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</si>
  <si>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</si>
  <si>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</si>
  <si>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</si>
  <si>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</si>
  <si>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</si>
  <si>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</si>
  <si>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</si>
  <si>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</si>
  <si>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</si>
  <si>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</si>
  <si>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</si>
  <si>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</si>
  <si>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</si>
  <si>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</si>
  <si>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</si>
  <si>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</si>
  <si>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</si>
  <si>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</si>
  <si>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</si>
  <si>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</si>
  <si>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</si>
  <si>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</si>
  <si>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</si>
  <si>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</si>
  <si>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</si>
  <si>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</si>
  <si>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</si>
  <si>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</si>
  <si>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</si>
  <si>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</si>
  <si>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</si>
  <si>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</si>
  <si>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</si>
  <si>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</si>
  <si>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</si>
  <si>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</si>
  <si>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</si>
  <si>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</si>
  <si>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</si>
  <si>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</si>
  <si>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</si>
  <si>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</si>
  <si>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</si>
  <si>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</si>
  <si>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</si>
  <si>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</si>
  <si>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</si>
  <si>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</si>
  <si>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</si>
  <si>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</si>
  <si>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</si>
  <si>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</si>
  <si>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</si>
  <si>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</si>
  <si>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</si>
  <si>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</si>
  <si>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</si>
  <si>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</si>
  <si>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</si>
  <si>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</si>
  <si>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</si>
  <si>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</si>
  <si>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</si>
  <si>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</si>
  <si>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</si>
  <si>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</si>
  <si>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</si>
  <si>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</si>
  <si>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</si>
  <si>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</si>
  <si>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</si>
  <si>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</si>
  <si>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</si>
  <si>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</si>
  <si>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</si>
  <si>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</si>
  <si>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</si>
  <si>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</si>
  <si>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</si>
  <si>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</si>
  <si>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</si>
  <si>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</si>
  <si>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</si>
  <si>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</si>
  <si>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</si>
  <si>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</si>
  <si>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</si>
  <si>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</si>
  <si>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</si>
  <si>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</si>
  <si>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</si>
  <si>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</si>
  <si>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</si>
  <si>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</si>
  <si>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</si>
  <si>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</si>
  <si>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</si>
  <si>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</si>
  <si>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</si>
  <si>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</si>
  <si>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</si>
  <si>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</si>
  <si>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</si>
  <si>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</si>
  <si>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</si>
  <si>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</si>
  <si>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</si>
  <si>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</si>
  <si>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</si>
  <si>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</si>
  <si>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</si>
  <si>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</si>
  <si>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</si>
  <si>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</si>
  <si>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</si>
  <si>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</si>
  <si>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</si>
  <si>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</si>
  <si>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</si>
  <si>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</si>
  <si>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</si>
  <si>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</si>
  <si>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</si>
  <si>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</si>
  <si>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</si>
  <si>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</si>
  <si>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</si>
  <si>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</si>
  <si>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</si>
  <si>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</si>
  <si>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</si>
  <si>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</si>
  <si>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</si>
  <si>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</si>
  <si>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</si>
  <si>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</si>
  <si>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</si>
  <si>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</si>
  <si>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</si>
  <si>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</si>
  <si>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</si>
  <si>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</si>
  <si>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</si>
  <si>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</si>
  <si>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</si>
  <si>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</si>
  <si>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</si>
  <si>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</si>
  <si>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</si>
  <si>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</si>
  <si>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</si>
  <si>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</si>
  <si>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</si>
  <si>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</si>
  <si>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</si>
  <si>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</si>
  <si>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</si>
  <si>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</si>
  <si>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</si>
  <si>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</si>
  <si>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</si>
  <si>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</si>
  <si>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</si>
  <si>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</si>
  <si>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</si>
  <si>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</si>
  <si>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</si>
  <si>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</si>
  <si>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</si>
  <si>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</si>
  <si>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</si>
  <si>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</si>
  <si>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</si>
  <si>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</si>
  <si>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</si>
  <si>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</si>
  <si>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</si>
  <si>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</si>
  <si>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</si>
  <si>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</si>
  <si>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</si>
  <si>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</si>
  <si>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</si>
  <si>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</si>
  <si>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</si>
  <si>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</si>
  <si>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</si>
  <si>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</si>
  <si>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</si>
  <si>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</si>
  <si>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</si>
  <si>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</si>
  <si>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</si>
  <si>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</si>
  <si>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</si>
  <si>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</si>
  <si>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</si>
  <si>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</si>
  <si>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</si>
  <si>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</si>
  <si>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</si>
  <si>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</si>
  <si>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</si>
  <si>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</si>
  <si>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</si>
  <si>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</si>
  <si>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</si>
  <si>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</si>
  <si>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</si>
  <si>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</si>
  <si>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</si>
  <si>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</si>
  <si>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</si>
  <si>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</si>
  <si>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</si>
  <si>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</si>
  <si>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</si>
  <si>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</si>
  <si>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</si>
  <si>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</si>
  <si>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</si>
  <si>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</si>
  <si>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</si>
  <si>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</si>
  <si>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</si>
  <si>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</si>
  <si>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</si>
  <si>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</si>
  <si>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</si>
  <si>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</si>
  <si>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</si>
  <si>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</si>
  <si>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</si>
  <si>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</si>
  <si>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</si>
  <si>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</si>
  <si>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</si>
  <si>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</si>
  <si>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</si>
  <si>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</si>
  <si>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</si>
  <si>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</si>
  <si>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</si>
  <si>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</si>
  <si>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</si>
  <si>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</si>
  <si>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</si>
  <si>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</si>
  <si>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</si>
  <si>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</si>
  <si>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</si>
  <si>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</si>
  <si>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</si>
  <si>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</si>
  <si>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</si>
  <si>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</si>
  <si>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</si>
  <si>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</si>
  <si>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</si>
  <si>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</si>
  <si>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</si>
  <si>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</si>
  <si>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</si>
  <si>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</si>
  <si>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</si>
  <si>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</si>
  <si>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</si>
  <si>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</si>
  <si>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</si>
  <si>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</si>
  <si>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</si>
  <si>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</si>
  <si>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</si>
  <si>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</si>
  <si>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</si>
  <si>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</si>
  <si>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</si>
  <si>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</si>
  <si>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</si>
  <si>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</si>
  <si>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</si>
  <si>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</si>
  <si>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</si>
  <si>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</si>
  <si>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</si>
  <si>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</si>
  <si>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</si>
  <si>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</si>
  <si>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</si>
  <si>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</si>
  <si>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</si>
  <si>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</si>
  <si>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</si>
  <si>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</si>
  <si>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</si>
  <si>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</si>
  <si>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</si>
  <si>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</si>
  <si>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</si>
  <si>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</si>
  <si>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</si>
  <si>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</si>
  <si>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</si>
  <si>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</si>
  <si>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</si>
  <si>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</si>
  <si>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</si>
  <si>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</si>
  <si>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</si>
  <si>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</si>
  <si>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</si>
  <si>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</si>
  <si>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</si>
  <si>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</si>
  <si>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</si>
  <si>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</si>
  <si>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</si>
  <si>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</si>
  <si>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</si>
  <si>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</si>
  <si>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</si>
  <si>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</si>
  <si>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</si>
  <si>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</si>
  <si>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</si>
  <si>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</si>
  <si>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</si>
  <si>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</si>
  <si>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</si>
  <si>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</si>
  <si>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</si>
  <si>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</si>
  <si>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</si>
  <si>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</si>
  <si>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</si>
  <si>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</si>
  <si>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</si>
  <si>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</si>
  <si>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</si>
  <si>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</si>
  <si>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</si>
  <si>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</si>
  <si>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</si>
  <si>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</si>
  <si>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</si>
  <si>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</si>
  <si>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</si>
  <si>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</si>
  <si>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</si>
  <si>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</si>
  <si>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</si>
  <si>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</si>
  <si>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</si>
  <si>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</si>
  <si>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</si>
  <si>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</si>
  <si>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</si>
  <si>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</si>
  <si>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</si>
  <si>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</si>
  <si>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</si>
  <si>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</si>
  <si>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</si>
  <si>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</si>
  <si>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</si>
  <si>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</si>
  <si>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</si>
  <si>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</si>
  <si>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</si>
  <si>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</si>
  <si>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</si>
  <si>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</si>
  <si>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</si>
  <si>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</si>
  <si>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</si>
  <si>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</si>
  <si>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</si>
  <si>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</si>
  <si>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</si>
  <si>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</si>
  <si>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</si>
  <si>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</si>
  <si>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</si>
  <si>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</si>
  <si>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</si>
  <si>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</si>
  <si>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</si>
  <si>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</si>
  <si>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</si>
  <si>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</si>
  <si>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</si>
  <si>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</si>
  <si>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</si>
  <si>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</si>
  <si>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</si>
  <si>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</si>
  <si>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</si>
  <si>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</si>
  <si>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</si>
  <si>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</si>
  <si>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</si>
  <si>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</si>
  <si>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</si>
  <si>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</si>
  <si>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</si>
  <si>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</si>
  <si>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</si>
  <si>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</si>
  <si>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</si>
  <si>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</si>
  <si>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</si>
  <si>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</si>
  <si>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</si>
  <si>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</si>
  <si>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</si>
  <si>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</si>
  <si>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</si>
  <si>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</si>
  <si>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</si>
  <si>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</si>
  <si>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</si>
  <si>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</si>
  <si>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</si>
  <si>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</si>
  <si>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</si>
  <si>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</si>
  <si>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</si>
  <si>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</si>
  <si>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</si>
  <si>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</si>
  <si>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</si>
  <si>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</si>
  <si>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</si>
  <si>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</si>
  <si>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</si>
  <si>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</si>
  <si>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</si>
  <si>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</si>
  <si>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</si>
  <si>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</si>
  <si>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</si>
  <si>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</si>
  <si>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</si>
  <si>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</si>
  <si>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</si>
  <si>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</si>
  <si>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</si>
  <si>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</si>
  <si>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</si>
  <si>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</si>
  <si>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</si>
  <si>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</si>
  <si>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</si>
  <si>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</si>
  <si>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</si>
  <si>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</si>
  <si>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</si>
  <si>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</si>
  <si>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</si>
  <si>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</si>
  <si>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</si>
  <si>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</si>
  <si>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</si>
  <si>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</si>
  <si>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</si>
  <si>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</si>
  <si>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</si>
  <si>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</si>
  <si>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</si>
  <si>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</si>
  <si>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</si>
  <si>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</si>
  <si>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</si>
  <si>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</si>
  <si>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</si>
  <si>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</si>
  <si>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</si>
  <si>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</si>
  <si>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</si>
  <si>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</si>
  <si>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</si>
  <si>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</si>
  <si>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</si>
  <si>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</si>
  <si>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</si>
  <si>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</si>
  <si>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</si>
  <si>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</si>
  <si>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</si>
  <si>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</si>
  <si>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</si>
  <si>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</si>
  <si>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</si>
  <si>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</si>
  <si>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</si>
  <si>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</si>
  <si>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</si>
  <si>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</si>
  <si>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</si>
  <si>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</si>
  <si>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</si>
  <si>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</si>
  <si>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</si>
  <si>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</si>
  <si>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</si>
  <si>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</si>
  <si>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</si>
  <si>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</si>
  <si>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</si>
  <si>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</si>
  <si>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</si>
  <si>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</si>
  <si>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</si>
  <si>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</si>
  <si>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</si>
  <si>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</si>
  <si>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</si>
  <si>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</si>
  <si>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</si>
  <si>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</si>
  <si>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</si>
  <si>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</si>
  <si>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</si>
  <si>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</si>
  <si>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</si>
  <si>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</si>
  <si>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</si>
  <si>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</si>
  <si>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</si>
  <si>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</si>
  <si>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</si>
  <si>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</si>
  <si>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</si>
  <si>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</si>
  <si>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</si>
  <si>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</si>
  <si>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</si>
  <si>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</si>
  <si>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</si>
  <si>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</si>
  <si>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</si>
  <si>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</si>
  <si>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</si>
  <si>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</si>
  <si>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</si>
  <si>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</si>
  <si>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</si>
  <si>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</si>
  <si>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</si>
  <si>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</si>
  <si>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</si>
  <si>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</si>
  <si>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</si>
  <si>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</si>
  <si>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</si>
  <si>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</si>
  <si>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</si>
  <si>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</si>
  <si>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</si>
  <si>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</si>
  <si>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</si>
  <si>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</si>
  <si>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</si>
  <si>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</si>
  <si>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</si>
  <si>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</si>
  <si>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</si>
  <si>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</si>
  <si>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</si>
  <si>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</si>
  <si>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</si>
  <si>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</si>
  <si>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</si>
  <si>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</si>
  <si>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</si>
  <si>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</si>
  <si>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</si>
  <si>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</si>
  <si>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</si>
  <si>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</si>
  <si>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</si>
  <si>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</si>
  <si>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</si>
  <si>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</si>
  <si>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</si>
  <si>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</si>
  <si>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</si>
  <si>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</si>
  <si>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</si>
  <si>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</si>
  <si>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</si>
  <si>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</si>
  <si>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</si>
  <si>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</si>
  <si>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</si>
  <si>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</si>
  <si>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</si>
  <si>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</si>
  <si>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</si>
  <si>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</si>
  <si>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</si>
  <si>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</si>
  <si>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</si>
  <si>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</si>
  <si>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</si>
  <si>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</si>
  <si>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</si>
  <si>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</si>
  <si>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</si>
  <si>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</si>
  <si>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</si>
  <si>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</si>
  <si>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</si>
  <si>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</si>
  <si>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</si>
  <si>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</si>
  <si>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</si>
  <si>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</si>
  <si>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</si>
  <si>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</si>
  <si>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</si>
  <si>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</si>
  <si>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</si>
  <si>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</si>
  <si>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</si>
  <si>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</si>
  <si>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</si>
  <si>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</si>
  <si>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</si>
  <si>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</si>
  <si>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</si>
  <si>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</si>
  <si>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</si>
  <si>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</si>
  <si>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</si>
  <si>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</si>
  <si>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</si>
  <si>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</si>
  <si>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</si>
  <si>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</si>
  <si>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</si>
  <si>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</si>
  <si>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</si>
  <si>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</si>
  <si>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</si>
  <si>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</si>
  <si>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</si>
  <si>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</si>
  <si>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</si>
  <si>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</si>
  <si>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</si>
  <si>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</si>
  <si>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</si>
  <si>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</si>
  <si>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</si>
  <si>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</si>
  <si>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</si>
  <si>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</si>
  <si>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</si>
  <si>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</si>
  <si>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</si>
  <si>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</si>
  <si>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</si>
  <si>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</si>
  <si>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</si>
  <si>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</si>
  <si>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</si>
  <si>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</si>
  <si>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</si>
  <si>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</si>
  <si>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</si>
  <si>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</si>
  <si>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</si>
  <si>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</si>
  <si>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</si>
  <si>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</si>
  <si>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</si>
  <si>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</si>
  <si>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</si>
  <si>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</si>
  <si>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</si>
  <si>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</si>
  <si>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</si>
  <si>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</si>
  <si>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</si>
  <si>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</si>
  <si>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</si>
  <si>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</si>
  <si>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</si>
  <si>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</si>
  <si>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</si>
  <si>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</si>
  <si>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</si>
  <si>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</si>
  <si>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</si>
  <si>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</si>
  <si>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</si>
  <si>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</si>
  <si>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</si>
  <si>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</si>
  <si>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</si>
  <si>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</si>
  <si>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</si>
  <si>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</si>
  <si>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</si>
  <si>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</si>
  <si>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</si>
  <si>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</si>
  <si>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</si>
  <si>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</si>
  <si>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</si>
  <si>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</si>
  <si>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</si>
  <si>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</si>
  <si>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</si>
  <si>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</si>
  <si>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</si>
  <si>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</si>
  <si>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</si>
  <si>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</si>
  <si>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</si>
  <si>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</si>
  <si>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</si>
  <si>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</si>
  <si>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</si>
  <si>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</si>
  <si>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</si>
  <si>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</si>
  <si>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</si>
  <si>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</si>
  <si>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</si>
  <si>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</si>
  <si>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</si>
  <si>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</si>
  <si>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</si>
  <si>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</si>
  <si>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</si>
  <si>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</si>
  <si>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</si>
  <si>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</si>
  <si>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</si>
  <si>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</si>
  <si>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</si>
  <si>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</si>
  <si>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</si>
  <si>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</si>
  <si>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</si>
  <si>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</si>
  <si>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</si>
  <si>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</si>
  <si>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</si>
  <si>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</si>
  <si>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</si>
  <si>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</si>
  <si>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</si>
  <si>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</si>
  <si>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</si>
  <si>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</si>
  <si>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</si>
  <si>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</si>
  <si>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</si>
  <si>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</si>
  <si>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</si>
  <si>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</si>
  <si>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</si>
  <si>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</si>
  <si>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</si>
  <si>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</si>
  <si>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</si>
  <si>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</si>
  <si>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</si>
  <si>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</si>
  <si>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</si>
  <si>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</si>
  <si>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</si>
  <si>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</si>
  <si>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</si>
  <si>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</si>
  <si>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</si>
  <si>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</si>
  <si>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</si>
  <si>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</si>
  <si>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</si>
  <si>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</si>
  <si>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</si>
  <si>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</si>
  <si>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</si>
  <si>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</si>
  <si>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</si>
  <si>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</si>
  <si>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</si>
  <si>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</si>
  <si>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</si>
  <si>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</si>
  <si>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</si>
  <si>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</si>
  <si>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</si>
  <si>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</si>
  <si>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</si>
  <si>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</si>
  <si>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</si>
  <si>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</si>
  <si>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</si>
  <si>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</si>
  <si>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</si>
  <si>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</si>
  <si>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</si>
  <si>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</si>
  <si>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</si>
  <si>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</si>
  <si>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</si>
  <si>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</si>
  <si>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</si>
  <si>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</si>
  <si>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</si>
  <si>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</si>
  <si>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</si>
  <si>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</si>
  <si>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</si>
  <si>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</si>
  <si>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</si>
  <si>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</si>
  <si>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</si>
  <si>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</si>
  <si>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</si>
  <si>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</si>
  <si>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</si>
  <si>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</si>
  <si>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</si>
  <si>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</si>
  <si>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</si>
  <si>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</si>
  <si>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</si>
  <si>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</si>
  <si>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</si>
  <si>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</si>
  <si>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</si>
  <si>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</si>
  <si>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</si>
  <si>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</si>
  <si>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</si>
  <si>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</si>
  <si>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</si>
  <si>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</si>
  <si>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</si>
  <si>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</si>
  <si>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</si>
  <si>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</si>
  <si>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</si>
  <si>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</si>
  <si>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</si>
  <si>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</si>
  <si>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</si>
  <si>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</si>
  <si>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</si>
  <si>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</si>
  <si>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</si>
  <si>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</si>
  <si>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</si>
  <si>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</si>
  <si>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</si>
  <si>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</si>
  <si>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</si>
  <si>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</si>
  <si>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</si>
  <si>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</si>
  <si>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</si>
  <si>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</si>
  <si>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</si>
  <si>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</si>
  <si>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</si>
  <si>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</si>
  <si>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</si>
  <si>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</si>
  <si>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</si>
  <si>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</si>
  <si>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</si>
  <si>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</si>
  <si>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</si>
  <si>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</si>
  <si>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</si>
  <si>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</si>
  <si>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</si>
  <si>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</si>
  <si>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</si>
  <si>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</si>
  <si>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</si>
  <si>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</si>
  <si>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</si>
  <si>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</si>
  <si>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</si>
  <si>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</si>
  <si>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</si>
  <si>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</si>
  <si>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</si>
  <si>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</si>
  <si>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</si>
  <si>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</si>
  <si>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</si>
  <si>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</si>
  <si>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</si>
  <si>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</si>
  <si>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</si>
  <si>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</si>
  <si>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</si>
  <si>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</si>
  <si>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</si>
  <si>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</si>
  <si>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</si>
  <si>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</si>
  <si>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</si>
  <si>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</si>
  <si>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</si>
  <si>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</si>
  <si>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</si>
  <si>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</si>
  <si>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</si>
  <si>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</si>
  <si>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</si>
  <si>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</si>
  <si>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</si>
  <si>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</si>
  <si>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</si>
  <si>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</si>
  <si>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</si>
  <si>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</si>
  <si>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</si>
  <si>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</si>
  <si>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</si>
  <si>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</si>
  <si>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</si>
  <si>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</si>
  <si>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</si>
  <si>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</si>
  <si>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</si>
  <si>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</si>
  <si>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</si>
  <si>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</si>
  <si>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</si>
  <si>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</si>
  <si>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</si>
  <si>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</si>
  <si>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</si>
  <si>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</si>
  <si>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</si>
  <si>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</si>
  <si>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</si>
  <si>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</si>
  <si>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</si>
  <si>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</si>
  <si>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</si>
  <si>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</si>
  <si>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</si>
  <si>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</si>
  <si>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</si>
  <si>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</si>
  <si>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</si>
  <si>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</si>
  <si>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</si>
  <si>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</si>
  <si>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</si>
  <si>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</si>
  <si>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</si>
  <si>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</si>
  <si>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</si>
  <si>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</si>
  <si>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</si>
  <si>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</si>
  <si>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</si>
  <si>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</si>
  <si>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</si>
  <si>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</si>
  <si>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</si>
  <si>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</si>
  <si>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</si>
  <si>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</si>
  <si>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</si>
  <si>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</si>
  <si>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</si>
  <si>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</si>
  <si>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</si>
  <si>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</si>
  <si>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</si>
  <si>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</si>
  <si>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</si>
  <si>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</si>
  <si>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</si>
  <si>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</si>
  <si>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</si>
  <si>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</si>
  <si>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</si>
  <si>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</si>
  <si>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</si>
  <si>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</si>
  <si>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</si>
  <si>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</si>
  <si>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</si>
  <si>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</si>
  <si>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</si>
  <si>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</si>
  <si>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</si>
  <si>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</si>
  <si>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</si>
  <si>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</si>
  <si>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</si>
  <si>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</si>
  <si>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</si>
  <si>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</si>
  <si>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</si>
  <si>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</si>
  <si>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</si>
  <si>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</si>
  <si>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</si>
  <si>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</si>
  <si>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</si>
  <si>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</si>
  <si>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</si>
  <si>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</si>
  <si>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</si>
  <si>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</si>
  <si>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</si>
  <si>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</si>
  <si>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</si>
  <si>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</si>
  <si>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</si>
  <si>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</si>
  <si>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</si>
  <si>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</si>
  <si>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</si>
  <si>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</si>
  <si>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</si>
  <si>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</si>
  <si>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</si>
  <si>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</si>
  <si>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</si>
  <si>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</si>
  <si>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</si>
  <si>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</si>
  <si>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</si>
  <si>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</si>
  <si>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</si>
  <si>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</si>
  <si>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</si>
  <si>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</si>
  <si>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</si>
  <si>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</si>
  <si>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</si>
  <si>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</si>
  <si>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</si>
  <si>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</si>
  <si>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</si>
  <si>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</si>
  <si>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</si>
  <si>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</si>
  <si>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</si>
  <si>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</si>
  <si>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</si>
  <si>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</si>
  <si>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</si>
  <si>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</si>
  <si>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</si>
  <si>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</si>
  <si>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</si>
  <si>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</si>
  <si>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</si>
  <si>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</si>
  <si>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</si>
  <si>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</si>
  <si>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</si>
  <si>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</si>
  <si>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</si>
  <si>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</si>
  <si>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</si>
  <si>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</si>
  <si>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</si>
  <si>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</si>
  <si>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</si>
  <si>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</si>
  <si>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</si>
  <si>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</si>
  <si>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</si>
  <si>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</si>
  <si>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</si>
  <si>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</si>
  <si>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</si>
  <si>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</si>
  <si>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</si>
  <si>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</si>
  <si>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</si>
  <si>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</si>
  <si>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</si>
  <si>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</si>
  <si>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</si>
  <si>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</si>
  <si>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</si>
  <si>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</si>
  <si>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</si>
  <si>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</si>
  <si>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</si>
  <si>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</si>
  <si>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</si>
  <si>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</si>
  <si>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</si>
  <si>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</si>
  <si>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</si>
  <si>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</si>
  <si>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</si>
  <si>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</si>
  <si>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</si>
  <si>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</si>
  <si>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</si>
  <si>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</si>
  <si>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</si>
  <si>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</si>
  <si>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</si>
  <si>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</si>
  <si>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</si>
  <si>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</si>
  <si>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</si>
  <si>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</si>
  <si>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</si>
  <si>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</si>
  <si>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</si>
  <si>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</si>
  <si>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</si>
  <si>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</si>
  <si>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</si>
  <si>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</si>
  <si>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</si>
  <si>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</si>
  <si>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</si>
  <si>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</si>
  <si>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</si>
  <si>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</si>
  <si>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</si>
  <si>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</si>
  <si>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</si>
  <si>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</si>
  <si>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</si>
  <si>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</si>
  <si>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</si>
  <si>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</si>
  <si>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</si>
  <si>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</si>
  <si>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</si>
  <si>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</si>
  <si>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</si>
  <si>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</si>
  <si>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</si>
  <si>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</si>
  <si>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</si>
  <si>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</si>
  <si>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</si>
  <si>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</si>
  <si>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</si>
  <si>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</si>
  <si>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</si>
  <si>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</si>
  <si>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</si>
  <si>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</si>
  <si>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</si>
  <si>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</si>
  <si>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</si>
  <si>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</si>
  <si>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</si>
  <si>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</si>
  <si>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</si>
  <si>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</si>
  <si>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</si>
  <si>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</si>
  <si>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</si>
  <si>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</si>
  <si>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</si>
  <si>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</si>
  <si>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</si>
  <si>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</si>
  <si>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</si>
  <si>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</si>
  <si>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</si>
  <si>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</si>
  <si>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</si>
  <si>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</si>
  <si>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</si>
  <si>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</si>
  <si>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</si>
  <si>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</si>
  <si>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</si>
  <si>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</si>
  <si>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</si>
  <si>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</si>
  <si>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</si>
  <si>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</si>
  <si>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</si>
  <si>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</si>
  <si>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</si>
  <si>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</si>
  <si>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</si>
  <si>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</si>
  <si>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</si>
  <si>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</si>
  <si>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</si>
  <si>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</si>
  <si>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</si>
  <si>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</si>
  <si>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</si>
  <si>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</si>
  <si>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</si>
  <si>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</si>
  <si>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</si>
  <si>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</si>
  <si>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</si>
  <si>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</si>
  <si>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</si>
  <si>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</si>
  <si>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</si>
  <si>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</si>
  <si>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</si>
  <si>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</si>
  <si>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</si>
  <si>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</si>
  <si>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</si>
  <si>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</si>
  <si>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</si>
  <si>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</si>
  <si>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</si>
  <si>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</si>
  <si>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</si>
  <si>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</si>
  <si>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</si>
  <si>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</si>
  <si>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</si>
  <si>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</si>
  <si>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</si>
  <si>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</si>
  <si>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</si>
  <si>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</si>
  <si>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</si>
  <si>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</si>
  <si>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</si>
  <si>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</si>
  <si>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</si>
  <si>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</si>
  <si>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</si>
  <si>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</si>
  <si>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</si>
  <si>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</si>
  <si>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</si>
  <si>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</si>
  <si>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</si>
  <si>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</si>
  <si>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</si>
  <si>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</si>
  <si>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</si>
  <si>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</si>
  <si>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</si>
  <si>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</si>
  <si>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</si>
  <si>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</si>
  <si>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</si>
  <si>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</si>
  <si>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</si>
  <si>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</si>
  <si>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</si>
  <si>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</si>
  <si>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</si>
  <si>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</si>
  <si>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</si>
  <si>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</si>
  <si>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</si>
  <si>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</si>
  <si>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</si>
  <si>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</si>
  <si>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</si>
  <si>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</si>
  <si>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</si>
  <si>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</si>
  <si>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</si>
  <si>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</si>
  <si>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</si>
  <si>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</si>
  <si>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</si>
  <si>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</si>
  <si>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</si>
  <si>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</si>
  <si>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</si>
  <si>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</si>
  <si>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</si>
  <si>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</si>
  <si>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</si>
  <si>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</si>
  <si>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</si>
  <si>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</si>
  <si>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</si>
  <si>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</si>
  <si>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</si>
  <si>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</si>
  <si>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</si>
  <si>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</si>
  <si>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</si>
  <si>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</si>
  <si>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</si>
  <si>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</si>
  <si>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</si>
  <si>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</si>
  <si>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</si>
  <si>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</si>
  <si>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</si>
  <si>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</si>
  <si>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</si>
  <si>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</si>
  <si>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</si>
  <si>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</si>
  <si>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</si>
  <si>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</si>
  <si>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</si>
  <si>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</si>
  <si>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</si>
  <si>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</si>
  <si>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</si>
  <si>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</si>
  <si>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</si>
  <si>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</si>
  <si>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</si>
  <si>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</si>
  <si>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</si>
  <si>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</si>
  <si>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</si>
  <si>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</si>
  <si>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</si>
  <si>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</si>
  <si>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</si>
  <si>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</si>
  <si>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</si>
  <si>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</si>
  <si>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</si>
  <si>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</si>
  <si>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</si>
  <si>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</si>
  <si>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</si>
  <si>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</si>
  <si>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</si>
  <si>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</si>
  <si>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</si>
  <si>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</si>
  <si>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</si>
  <si>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</si>
  <si>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</si>
  <si>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</si>
  <si>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</si>
  <si>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</si>
  <si>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</si>
  <si>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</si>
  <si>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</si>
  <si>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</si>
  <si>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</si>
  <si>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</si>
  <si>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</si>
  <si>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</si>
  <si>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</si>
  <si>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</si>
  <si>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</si>
  <si>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</si>
  <si>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</si>
  <si>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</si>
  <si>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</si>
  <si>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</si>
  <si>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</si>
  <si>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</si>
  <si>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</si>
  <si>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</si>
  <si>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</si>
  <si>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</si>
  <si>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</si>
  <si>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</si>
  <si>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</si>
  <si>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</si>
  <si>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</si>
  <si>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</si>
  <si>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</si>
  <si>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</si>
  <si>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</si>
  <si>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</si>
  <si>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</si>
  <si>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</si>
  <si>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</si>
  <si>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</si>
  <si>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</si>
  <si>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</si>
  <si>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</si>
  <si>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</si>
  <si>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</si>
  <si>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</si>
  <si>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</si>
  <si>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</si>
  <si>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</si>
  <si>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</si>
  <si>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</si>
  <si>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</si>
  <si>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</si>
  <si>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</si>
  <si>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</si>
  <si>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</si>
  <si>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</si>
  <si>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</si>
  <si>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</si>
  <si>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</si>
  <si>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</si>
  <si>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</si>
  <si>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</si>
  <si>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</si>
  <si>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</si>
  <si>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</si>
  <si>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</si>
  <si>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</si>
  <si>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</si>
  <si>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</si>
  <si>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</si>
  <si>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</si>
  <si>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</si>
  <si>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</si>
  <si>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</si>
  <si>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</si>
  <si>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</si>
  <si>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</si>
  <si>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</si>
  <si>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</si>
  <si>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</si>
  <si>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</si>
  <si>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</si>
  <si>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</si>
  <si>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</si>
  <si>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</si>
  <si>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</si>
  <si>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</si>
  <si>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</si>
  <si>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</si>
  <si>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</si>
  <si>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</si>
  <si>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</si>
  <si>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</si>
  <si>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</si>
  <si>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</si>
  <si>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</si>
  <si>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</si>
  <si>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</si>
  <si>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</si>
  <si>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</si>
  <si>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</si>
  <si>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</si>
  <si>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</si>
  <si>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</si>
  <si>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</si>
  <si>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</si>
  <si>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</si>
  <si>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</si>
  <si>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</si>
  <si>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</si>
  <si>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</si>
  <si>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</si>
  <si>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</si>
  <si>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</si>
  <si>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</si>
  <si>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</si>
  <si>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</si>
  <si>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</si>
  <si>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</si>
  <si>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</si>
  <si>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</si>
  <si>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</si>
  <si>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</si>
  <si>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</si>
  <si>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</si>
  <si>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</si>
  <si>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</si>
  <si>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</si>
  <si>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</si>
  <si>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</si>
  <si>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</si>
  <si>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</si>
  <si>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</si>
  <si>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</si>
  <si>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</si>
  <si>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</si>
  <si>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</si>
  <si>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</si>
  <si>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</si>
  <si>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</si>
  <si>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</si>
  <si>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</si>
  <si>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</si>
  <si>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</si>
  <si>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</si>
  <si>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</si>
  <si>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</si>
  <si>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</si>
  <si>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</si>
  <si>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</si>
  <si>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</si>
  <si>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</si>
  <si>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</si>
  <si>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</si>
  <si>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</si>
  <si>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</si>
  <si>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</si>
  <si>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</si>
  <si>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</si>
  <si>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</si>
  <si>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</si>
  <si>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</si>
  <si>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</si>
  <si>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</si>
  <si>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</si>
  <si>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</si>
  <si>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</si>
  <si>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</si>
  <si>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</si>
  <si>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</si>
  <si>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</si>
  <si>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</si>
  <si>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</si>
  <si>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</si>
  <si>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</si>
  <si>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</si>
  <si>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</si>
  <si>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</si>
  <si>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</si>
  <si>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</si>
  <si>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</si>
  <si>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</si>
  <si>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</si>
  <si>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</si>
  <si>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</si>
  <si>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</si>
  <si>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</si>
  <si>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</si>
  <si>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</si>
  <si>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</si>
  <si>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</si>
  <si>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</si>
  <si>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</si>
  <si>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</si>
  <si>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</si>
  <si>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</si>
  <si>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</si>
  <si>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</si>
  <si>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</si>
  <si>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</si>
  <si>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</si>
  <si>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</si>
  <si>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</si>
  <si>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</si>
  <si>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</si>
  <si>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</si>
  <si>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</si>
  <si>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</si>
  <si>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</si>
  <si>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</si>
  <si>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</si>
  <si>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</si>
  <si>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</si>
  <si>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</si>
  <si>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</si>
  <si>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</si>
  <si>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</si>
  <si>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</si>
  <si>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</si>
  <si>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</si>
  <si>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</si>
  <si>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</si>
  <si>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</si>
  <si>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</si>
  <si>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</si>
  <si>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</si>
  <si>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</si>
  <si>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</si>
  <si>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</si>
  <si>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</si>
  <si>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</si>
  <si>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</si>
  <si>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</si>
  <si>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</si>
  <si>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</si>
  <si>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</si>
  <si>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</si>
  <si>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</si>
  <si>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</si>
  <si>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</si>
  <si>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</si>
  <si>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</si>
  <si>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</si>
  <si>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</si>
  <si>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</si>
  <si>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</si>
  <si>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</si>
  <si>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</si>
  <si>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</si>
  <si>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</si>
  <si>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</si>
  <si>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</si>
  <si>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</si>
  <si>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</si>
  <si>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</si>
  <si>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</si>
  <si>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</si>
  <si>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</si>
  <si>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</si>
  <si>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</si>
  <si>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</si>
  <si>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</si>
  <si>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</si>
  <si>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</si>
  <si>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</si>
  <si>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</si>
  <si>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</si>
  <si>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</si>
  <si>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</si>
  <si>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</si>
  <si>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</si>
  <si>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</si>
  <si>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</si>
  <si>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</si>
  <si>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</si>
  <si>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</si>
  <si>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</si>
  <si>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</si>
  <si>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</si>
  <si>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</si>
  <si>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</si>
  <si>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</si>
  <si>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</si>
  <si>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</si>
  <si>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</si>
  <si>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</si>
  <si>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</si>
  <si>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</si>
  <si>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</si>
  <si>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</si>
  <si>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</si>
  <si>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</si>
  <si>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</si>
  <si>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</si>
  <si>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</si>
  <si>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</si>
  <si>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</si>
  <si>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</si>
  <si>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</si>
  <si>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</si>
  <si>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</si>
  <si>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</si>
  <si>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</si>
  <si>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</si>
  <si>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</si>
  <si>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</si>
  <si>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</si>
  <si>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</si>
  <si>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</si>
  <si>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</si>
  <si>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</si>
  <si>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</si>
  <si>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</si>
  <si>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</si>
  <si>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</si>
  <si>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</si>
  <si>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</si>
  <si>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</si>
  <si>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</si>
  <si>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</si>
  <si>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</si>
  <si>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</si>
  <si>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</si>
  <si>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</si>
  <si>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</si>
  <si>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</si>
  <si>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</si>
  <si>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</si>
  <si>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</si>
  <si>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</si>
  <si>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</si>
  <si>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</si>
  <si>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</si>
  <si>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</si>
  <si>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</si>
  <si>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</si>
  <si>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</si>
  <si>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</si>
  <si>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</si>
  <si>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</si>
  <si>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</si>
  <si>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</si>
  <si>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</si>
  <si>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</si>
  <si>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</si>
  <si>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</si>
  <si>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</si>
  <si>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</si>
  <si>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</si>
  <si>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</si>
  <si>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</si>
  <si>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</si>
  <si>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</si>
  <si>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</si>
  <si>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</si>
  <si>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</si>
  <si>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</si>
  <si>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</si>
  <si>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</si>
  <si>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</si>
  <si>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</si>
  <si>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</si>
  <si>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</si>
  <si>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</si>
  <si>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</si>
  <si>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</si>
  <si>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</si>
  <si>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</si>
  <si>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</si>
  <si>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</si>
  <si>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</si>
  <si>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</si>
  <si>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</si>
  <si>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</si>
  <si>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</si>
  <si>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</si>
  <si>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</si>
  <si>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</si>
  <si>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</si>
  <si>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</si>
  <si>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</si>
  <si>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</si>
  <si>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</si>
  <si>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</si>
  <si>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</si>
  <si>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</si>
  <si>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</si>
  <si>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</si>
  <si>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</si>
  <si>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</si>
  <si>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</si>
  <si>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</si>
  <si>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</si>
  <si>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</si>
  <si>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</si>
  <si>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</si>
  <si>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</si>
  <si>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</si>
  <si>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</si>
  <si>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</si>
  <si>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</si>
  <si>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</si>
  <si>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</si>
  <si>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</si>
  <si>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</si>
  <si>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</si>
  <si>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</si>
  <si>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</si>
  <si>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</si>
  <si>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</si>
  <si>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</si>
  <si>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</si>
  <si>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</si>
  <si>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</si>
  <si>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</si>
  <si>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</si>
  <si>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</si>
  <si>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</si>
  <si>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</si>
  <si>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</si>
  <si>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</si>
  <si>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</si>
  <si>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</si>
  <si>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</si>
  <si>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</si>
  <si>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</si>
  <si>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</si>
  <si>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</si>
  <si>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</si>
  <si>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</si>
  <si>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</si>
  <si>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</si>
  <si>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</si>
  <si>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</si>
  <si>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</si>
  <si>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</si>
  <si>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</si>
  <si>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</si>
  <si>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</si>
  <si>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</si>
  <si>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</si>
  <si>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</si>
  <si>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</si>
  <si>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</si>
  <si>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</si>
  <si>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</si>
  <si>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</si>
  <si>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</si>
  <si>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</si>
  <si>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</si>
  <si>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</si>
  <si>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</si>
  <si>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</si>
  <si>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</si>
  <si>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</si>
  <si>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</si>
  <si>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</si>
  <si>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</si>
  <si>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</si>
  <si>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</si>
  <si>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</si>
  <si>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</si>
  <si>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</si>
  <si>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</si>
  <si>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</si>
  <si>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</si>
  <si>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</si>
  <si>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</si>
  <si>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</si>
  <si>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</si>
  <si>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</si>
  <si>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</si>
  <si>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</si>
  <si>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</si>
  <si>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</si>
  <si>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</si>
  <si>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</si>
  <si>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</si>
  <si>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</si>
  <si>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</si>
  <si>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</si>
  <si>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</si>
  <si>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</si>
  <si>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</si>
  <si>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</si>
  <si>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</si>
  <si>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</si>
  <si>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</si>
  <si>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</si>
  <si>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</si>
  <si>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</si>
  <si>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</si>
  <si>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</si>
  <si>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</si>
  <si>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</si>
  <si>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</si>
  <si>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</si>
  <si>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</si>
  <si>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</si>
  <si>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</si>
  <si>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</si>
  <si>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</si>
  <si>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</si>
  <si>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</si>
  <si>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</si>
  <si>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</si>
  <si>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</si>
  <si>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</si>
  <si>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</si>
  <si>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</si>
  <si>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</si>
  <si>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</si>
  <si>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</si>
  <si>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</si>
  <si>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</si>
  <si>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</si>
  <si>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</si>
  <si>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</si>
  <si>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</si>
  <si>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</si>
  <si>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</si>
  <si>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</si>
  <si>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</si>
  <si>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</si>
  <si>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</si>
  <si>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</si>
  <si>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</si>
  <si>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</si>
  <si>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</si>
  <si>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</si>
  <si>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</si>
  <si>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</si>
  <si>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</si>
  <si>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</si>
  <si>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</si>
  <si>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</si>
  <si>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</si>
  <si>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</si>
  <si>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</si>
  <si>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</si>
  <si>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</si>
  <si>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</si>
  <si>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</si>
  <si>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</si>
  <si>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</si>
  <si>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</si>
  <si>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</si>
  <si>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</si>
  <si>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</si>
  <si>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</si>
  <si>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</si>
  <si>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</si>
  <si>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</si>
  <si>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</si>
  <si>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</si>
  <si>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</si>
  <si>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</si>
  <si>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</si>
  <si>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</si>
  <si>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</si>
  <si>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</si>
  <si>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</si>
  <si>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</si>
  <si>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</si>
  <si>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</si>
  <si>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</si>
  <si>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</si>
  <si>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</si>
  <si>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</si>
  <si>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</si>
  <si>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</si>
  <si>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</si>
  <si>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</si>
  <si>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</si>
  <si>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</si>
  <si>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</si>
  <si>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</si>
  <si>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</si>
  <si>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</si>
  <si>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</si>
  <si>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</si>
  <si>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</si>
  <si>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</si>
  <si>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</si>
  <si>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</si>
  <si>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</si>
  <si>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</si>
  <si>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</si>
  <si>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</si>
  <si>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</si>
  <si>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</si>
  <si>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</si>
  <si>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</si>
  <si>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</si>
  <si>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</si>
  <si>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</si>
  <si>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</si>
  <si>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</si>
  <si>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</si>
  <si>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</si>
  <si>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</si>
  <si>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</si>
  <si>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</si>
  <si>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</si>
  <si>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</si>
  <si>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</si>
  <si>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</si>
  <si>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</si>
  <si>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</si>
  <si>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</si>
  <si>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</si>
  <si>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</si>
  <si>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</si>
  <si>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</si>
  <si>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</si>
  <si>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</si>
  <si>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</si>
  <si>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</si>
  <si>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</si>
  <si>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</si>
  <si>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</si>
  <si>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</si>
  <si>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</si>
  <si>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</si>
  <si>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</si>
  <si>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</si>
  <si>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</si>
  <si>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</si>
  <si>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</si>
  <si>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</si>
  <si>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</si>
  <si>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</si>
  <si>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</si>
  <si>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</si>
  <si>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</si>
  <si>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</si>
  <si>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</si>
  <si>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</si>
  <si>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</si>
  <si>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</si>
  <si>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</si>
  <si>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</si>
  <si>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</si>
  <si>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</si>
  <si>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</si>
  <si>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</si>
  <si>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</si>
  <si>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</si>
  <si>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</si>
  <si>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</si>
  <si>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</si>
  <si>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</si>
  <si>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</si>
  <si>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</si>
  <si>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</si>
  <si>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</si>
  <si>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</si>
  <si>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</si>
  <si>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</si>
  <si>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</si>
  <si>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</si>
  <si>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</si>
  <si>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</si>
  <si>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</si>
  <si>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</si>
  <si>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</si>
  <si>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</si>
  <si>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</si>
  <si>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</si>
  <si>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</si>
  <si>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</si>
  <si>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</si>
  <si>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</si>
  <si>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</si>
  <si>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</si>
  <si>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</si>
  <si>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</si>
  <si>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</si>
  <si>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</si>
  <si>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</si>
  <si>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</si>
  <si>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</si>
  <si>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</si>
  <si>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</si>
  <si>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</si>
  <si>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</si>
  <si>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</si>
  <si>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</si>
  <si>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</si>
  <si>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</si>
  <si>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</si>
  <si>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</si>
  <si>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</si>
  <si>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</si>
  <si>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</si>
  <si>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</si>
  <si>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</si>
  <si>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</si>
  <si>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</si>
  <si>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</si>
  <si>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</si>
  <si>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</si>
  <si>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</si>
  <si>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</si>
  <si>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</si>
  <si>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</si>
  <si>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</si>
  <si>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</si>
  <si>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</si>
  <si>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</si>
  <si>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</si>
  <si>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</si>
  <si>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</si>
  <si>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</si>
  <si>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</si>
  <si>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</si>
  <si>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</si>
  <si>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</si>
  <si>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</si>
  <si>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</si>
  <si>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</si>
  <si>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</si>
  <si>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</si>
  <si>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</si>
  <si>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</si>
  <si>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</si>
  <si>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</si>
  <si>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</si>
  <si>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</si>
  <si>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</si>
  <si>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</si>
  <si>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</si>
  <si>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</si>
  <si>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</si>
  <si>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</si>
  <si>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</si>
  <si>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</si>
  <si>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</si>
  <si>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</si>
  <si>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</si>
  <si>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</si>
  <si>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</si>
  <si>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</si>
  <si>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</si>
  <si>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</si>
  <si>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</si>
  <si>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</si>
  <si>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</si>
  <si>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</si>
  <si>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</si>
  <si>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</si>
  <si>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</si>
  <si>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</si>
  <si>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</si>
  <si>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</si>
  <si>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</si>
  <si>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</si>
  <si>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</si>
  <si>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</si>
  <si>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</si>
  <si>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</si>
  <si>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</si>
  <si>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</si>
  <si>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</si>
  <si>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</si>
  <si>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</si>
  <si>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</si>
  <si>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</si>
  <si>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</si>
  <si>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</si>
  <si>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</si>
  <si>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</si>
  <si>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</si>
  <si>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</si>
  <si>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</si>
  <si>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</si>
  <si>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</si>
  <si>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</si>
  <si>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</si>
  <si>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</si>
  <si>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</si>
  <si>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</si>
  <si>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</si>
  <si>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</si>
  <si>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</si>
  <si>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</si>
  <si>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</si>
  <si>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</si>
  <si>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</si>
  <si>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</si>
  <si>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</si>
  <si>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</si>
  <si>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</si>
  <si>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</si>
  <si>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</si>
  <si>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</si>
  <si>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</si>
  <si>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</si>
  <si>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</si>
  <si>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</si>
  <si>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</si>
  <si>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</si>
  <si>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</si>
  <si>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</si>
  <si>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</si>
  <si>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</si>
  <si>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</si>
  <si>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</si>
  <si>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</si>
  <si>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</si>
  <si>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</si>
  <si>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</si>
  <si>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</si>
  <si>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</si>
  <si>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</si>
  <si>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</si>
  <si>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</si>
  <si>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</si>
  <si>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</si>
  <si>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</si>
  <si>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</si>
  <si>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</si>
  <si>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</si>
  <si>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</si>
  <si>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</si>
  <si>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</si>
  <si>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</si>
  <si>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</si>
  <si>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</si>
  <si>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</si>
  <si>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</si>
  <si>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</si>
  <si>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</si>
  <si>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</si>
  <si>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</si>
  <si>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</si>
  <si>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</si>
  <si>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</si>
  <si>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</si>
  <si>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</si>
  <si>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</si>
  <si>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</si>
  <si>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</si>
  <si>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</si>
  <si>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</si>
  <si>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</si>
  <si>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</si>
  <si>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</si>
  <si>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</si>
  <si>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</si>
  <si>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</si>
  <si>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</si>
  <si>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</si>
  <si>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</si>
  <si>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</si>
  <si>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</si>
  <si>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</si>
  <si>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</si>
  <si>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</si>
  <si>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</si>
  <si>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</si>
  <si>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</si>
  <si>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</si>
  <si>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</si>
  <si>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</si>
  <si>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</si>
  <si>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</si>
  <si>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</si>
  <si>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</si>
  <si>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</si>
  <si>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</si>
  <si>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</si>
  <si>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</si>
  <si>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</si>
  <si>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</si>
  <si>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</si>
  <si>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</si>
  <si>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</si>
  <si>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</si>
  <si>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</si>
  <si>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</si>
  <si>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</si>
  <si>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</si>
  <si>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</si>
  <si>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</si>
  <si>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</si>
  <si>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</si>
  <si>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</si>
  <si>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</si>
  <si>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</si>
  <si>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</si>
  <si>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</si>
  <si>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</si>
  <si>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</si>
  <si>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</si>
  <si>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</si>
  <si>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</si>
  <si>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</si>
  <si>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</si>
  <si>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</si>
  <si>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</si>
  <si>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</si>
  <si>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</si>
  <si>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</si>
  <si>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</si>
  <si>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</si>
  <si>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</si>
  <si>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</si>
  <si>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</si>
  <si>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</si>
  <si>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</si>
  <si>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</si>
  <si>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</si>
  <si>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</si>
  <si>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</si>
  <si>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</si>
  <si>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</si>
  <si>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</si>
  <si>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</si>
  <si>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</si>
  <si>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</si>
  <si>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</si>
  <si>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</si>
  <si>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</si>
  <si>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</si>
  <si>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</si>
  <si>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</si>
  <si>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</si>
  <si>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</si>
  <si>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</si>
  <si>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</si>
  <si>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</si>
  <si>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</si>
  <si>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</si>
  <si>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</si>
  <si>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</si>
  <si>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</si>
  <si>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</si>
  <si>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</si>
  <si>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</si>
  <si>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</si>
  <si>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</si>
  <si>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</si>
  <si>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</si>
  <si>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</si>
  <si>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</si>
  <si>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</si>
  <si>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</si>
  <si>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</si>
  <si>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</si>
  <si>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</si>
  <si>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</si>
  <si>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</si>
  <si>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</si>
  <si>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</si>
  <si>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</si>
  <si>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</si>
  <si>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</si>
  <si>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</si>
  <si>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</si>
  <si>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</si>
  <si>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</si>
  <si>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</si>
  <si>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</si>
  <si>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</si>
  <si>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</si>
  <si>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</si>
  <si>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</si>
  <si>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</si>
  <si>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</si>
  <si>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</si>
  <si>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</si>
  <si>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</si>
  <si>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</si>
  <si>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</si>
  <si>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</si>
  <si>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</si>
  <si>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</si>
  <si>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</si>
  <si>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</si>
  <si>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</si>
  <si>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</si>
  <si>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</si>
  <si>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</si>
  <si>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</si>
  <si>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</si>
  <si>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</si>
  <si>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</si>
  <si>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</si>
  <si>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</si>
  <si>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</si>
  <si>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</si>
  <si>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</si>
  <si>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</si>
  <si>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</si>
  <si>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</si>
  <si>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</si>
  <si>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</si>
  <si>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</si>
  <si>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</si>
  <si>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</si>
  <si>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</si>
  <si>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</si>
  <si>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</si>
  <si>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</si>
  <si>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</si>
  <si>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</si>
  <si>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</si>
  <si>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</si>
  <si>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</si>
  <si>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</si>
  <si>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</si>
  <si>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</si>
  <si>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</si>
  <si>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</si>
  <si>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</si>
  <si>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</si>
  <si>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</si>
  <si>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</si>
  <si>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</si>
  <si>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</si>
  <si>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</si>
  <si>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</si>
  <si>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</si>
  <si>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</si>
  <si>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</si>
  <si>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</si>
  <si>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</si>
  <si>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</si>
  <si>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</si>
  <si>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</si>
  <si>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</si>
  <si>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</si>
  <si>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</si>
  <si>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</si>
  <si>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</si>
  <si>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</si>
  <si>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</si>
  <si>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</si>
  <si>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</si>
  <si>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</si>
  <si>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</si>
  <si>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</si>
  <si>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</si>
  <si>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</si>
  <si>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</si>
  <si>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</si>
  <si>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</si>
  <si>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</si>
  <si>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</si>
  <si>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</si>
  <si>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</si>
  <si>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</si>
  <si>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</si>
  <si>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</si>
  <si>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</si>
  <si>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</si>
  <si>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</si>
  <si>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</si>
  <si>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</si>
  <si>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</si>
  <si>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</si>
  <si>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</si>
  <si>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</si>
  <si>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</si>
  <si>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</si>
  <si>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</si>
  <si>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</si>
  <si>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</si>
  <si>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</si>
  <si>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</si>
  <si>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</si>
  <si>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</si>
  <si>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</si>
  <si>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</si>
  <si>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</si>
  <si>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</si>
  <si>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</si>
  <si>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</si>
  <si>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</si>
  <si>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</si>
  <si>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</si>
  <si>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</si>
  <si>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</si>
  <si>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</si>
  <si>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</si>
  <si>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</si>
  <si>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</si>
  <si>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</si>
  <si>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</si>
  <si>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</si>
  <si>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</si>
  <si>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</si>
  <si>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</si>
  <si>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</si>
  <si>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</si>
  <si>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</si>
  <si>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</si>
  <si>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</si>
  <si>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</si>
  <si>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</si>
  <si>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</si>
  <si>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</si>
  <si>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</si>
  <si>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</si>
  <si>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</si>
  <si>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</si>
  <si>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</si>
  <si>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</si>
  <si>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</si>
  <si>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</si>
  <si>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</si>
  <si>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</si>
  <si>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</si>
  <si>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</si>
  <si>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</si>
  <si>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</si>
  <si>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</si>
  <si>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</si>
  <si>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</si>
  <si>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</si>
  <si>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</si>
  <si>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</si>
  <si>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</si>
  <si>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</si>
  <si>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</si>
  <si>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</si>
  <si>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</si>
  <si>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</si>
  <si>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</si>
  <si>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</si>
  <si>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</si>
  <si>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</si>
  <si>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</si>
  <si>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</si>
  <si>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</si>
  <si>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</si>
  <si>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</si>
  <si>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</si>
  <si>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</si>
  <si>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</si>
  <si>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</si>
  <si>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</si>
  <si>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</si>
  <si>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</si>
  <si>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</si>
  <si>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</si>
  <si>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</si>
  <si>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</si>
  <si>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</si>
  <si>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</si>
  <si>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</si>
  <si>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</si>
  <si>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</si>
  <si>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</si>
  <si>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</si>
  <si>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</si>
  <si>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</si>
  <si>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</si>
  <si>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</si>
  <si>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</si>
  <si>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</si>
  <si>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</si>
  <si>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</si>
  <si>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</si>
  <si>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</si>
  <si>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</si>
  <si>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</si>
  <si>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</si>
  <si>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</si>
  <si>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</si>
  <si>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</si>
  <si>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</si>
  <si>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</si>
  <si>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</si>
  <si>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</si>
  <si>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</si>
  <si>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</si>
  <si>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</si>
  <si>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</si>
  <si>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</si>
  <si>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</si>
  <si>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</si>
  <si>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</si>
  <si>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</si>
  <si>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</si>
  <si>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</si>
  <si>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</si>
  <si>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</si>
  <si>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</si>
  <si>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</si>
  <si>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</si>
  <si>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</si>
  <si>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</si>
  <si>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</si>
  <si>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</si>
  <si>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</si>
  <si>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</si>
  <si>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</si>
  <si>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</si>
  <si>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</si>
  <si>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</si>
  <si>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</si>
  <si>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</si>
  <si>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</si>
  <si>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</si>
  <si>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</si>
  <si>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</si>
  <si>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</si>
  <si>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</si>
  <si>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</si>
  <si>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</si>
  <si>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</si>
  <si>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</si>
  <si>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</si>
  <si>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</si>
  <si>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</si>
  <si>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</si>
  <si>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</si>
  <si>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</si>
  <si>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</si>
  <si>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</si>
  <si>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</si>
  <si>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</si>
  <si>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</si>
  <si>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</si>
  <si>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</si>
  <si>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</si>
  <si>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</si>
  <si>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</si>
  <si>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</si>
  <si>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</si>
  <si>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</si>
  <si>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</si>
  <si>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</si>
  <si>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</si>
  <si>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</si>
  <si>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</si>
  <si>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</si>
  <si>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</si>
  <si>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</si>
  <si>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</si>
  <si>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</si>
  <si>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</si>
  <si>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</si>
  <si>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</si>
  <si>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</si>
  <si>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</si>
  <si>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</si>
  <si>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</si>
  <si>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</si>
  <si>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</si>
  <si>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</si>
  <si>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</si>
  <si>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</si>
  <si>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</si>
  <si>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</si>
  <si>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</si>
  <si>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</si>
  <si>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</si>
  <si>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</si>
  <si>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</si>
  <si>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</si>
  <si>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</si>
  <si>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</si>
  <si>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</si>
  <si>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</si>
  <si>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</si>
  <si>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</si>
  <si>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</si>
  <si>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</si>
  <si>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</si>
  <si>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</si>
  <si>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</si>
  <si>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</si>
  <si>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</si>
  <si>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</si>
  <si>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</si>
  <si>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</si>
  <si>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</si>
  <si>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</si>
  <si>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</si>
  <si>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</si>
  <si>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</si>
  <si>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</si>
  <si>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</si>
  <si>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</si>
  <si>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</si>
  <si>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</si>
  <si>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</si>
  <si>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</si>
  <si>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</si>
  <si>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</si>
  <si>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</si>
  <si>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</si>
  <si>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</si>
  <si>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</si>
  <si>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</si>
  <si>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</si>
  <si>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</si>
  <si>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</si>
  <si>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</si>
  <si>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</si>
  <si>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</si>
  <si>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</si>
  <si>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</si>
  <si>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</si>
  <si>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</si>
  <si>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</si>
  <si>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</si>
  <si>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</si>
  <si>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</si>
  <si>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</si>
  <si>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</si>
  <si>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</si>
  <si>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</si>
  <si>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</si>
  <si>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</si>
  <si>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</si>
  <si>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</si>
  <si>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</si>
  <si>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</si>
  <si>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</si>
  <si>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</si>
  <si>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</si>
  <si>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</si>
  <si>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</si>
  <si>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</si>
  <si>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</si>
  <si>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</si>
  <si>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</si>
  <si>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</si>
  <si>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</si>
  <si>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</si>
  <si>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</si>
  <si>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</si>
  <si>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</si>
  <si>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</si>
  <si>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</si>
  <si>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</si>
  <si>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</si>
  <si>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</si>
  <si>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</si>
  <si>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</si>
  <si>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</si>
  <si>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</si>
  <si>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</si>
  <si>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</si>
  <si>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</si>
  <si>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</si>
  <si>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</si>
  <si>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</si>
  <si>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</si>
  <si>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</si>
  <si>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</si>
  <si>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</si>
  <si>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</si>
  <si>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</si>
  <si>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</si>
  <si>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</si>
  <si>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</si>
  <si>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</si>
  <si>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</si>
  <si>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</si>
  <si>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</si>
  <si>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</si>
  <si>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</si>
  <si>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</si>
  <si>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</si>
  <si>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</si>
  <si>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</si>
  <si>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</si>
  <si>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</si>
  <si>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</si>
  <si>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</si>
  <si>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</si>
  <si>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</si>
  <si>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</si>
  <si>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</si>
  <si>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</si>
  <si>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</si>
  <si>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</si>
  <si>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</si>
  <si>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</si>
  <si>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</si>
  <si>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</si>
  <si>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</si>
  <si>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</si>
  <si>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</si>
  <si>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</si>
  <si>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</si>
  <si>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</si>
  <si>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</si>
  <si>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</si>
  <si>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</si>
  <si>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</si>
  <si>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</si>
  <si>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</si>
  <si>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</si>
  <si>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</si>
  <si>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</si>
  <si>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</si>
  <si>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</si>
  <si>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</si>
  <si>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</si>
  <si>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</si>
  <si>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</si>
  <si>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</si>
  <si>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</si>
  <si>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</si>
  <si>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</si>
  <si>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</si>
  <si>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</si>
  <si>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</si>
  <si>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</si>
  <si>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</si>
  <si>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</si>
  <si>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</si>
  <si>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</si>
  <si>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</si>
  <si>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</si>
  <si>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</si>
  <si>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</si>
  <si>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</si>
  <si>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</si>
  <si>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</si>
  <si>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</si>
  <si>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</si>
  <si>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</si>
  <si>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</si>
  <si>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</si>
  <si>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</si>
  <si>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</si>
  <si>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</si>
  <si>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</si>
  <si>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</si>
  <si>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</si>
  <si>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</si>
  <si>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</si>
  <si>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</si>
  <si>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</si>
  <si>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</si>
  <si>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</si>
  <si>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</si>
  <si>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</si>
  <si>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</si>
  <si>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</si>
  <si>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</si>
  <si>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</si>
  <si>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</si>
  <si>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</si>
  <si>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</si>
  <si>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</si>
  <si>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</si>
  <si>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</si>
  <si>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</si>
  <si>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</si>
  <si>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</si>
  <si>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</si>
  <si>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</si>
  <si>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</si>
  <si>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</si>
  <si>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</si>
  <si>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</si>
  <si>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</si>
  <si>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</si>
  <si>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</si>
  <si>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</si>
  <si>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</si>
  <si>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</si>
  <si>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</si>
  <si>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</si>
  <si>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</si>
  <si>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</si>
  <si>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</si>
  <si>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</si>
  <si>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</si>
  <si>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</si>
  <si>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</si>
  <si>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</si>
  <si>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</si>
  <si>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</si>
  <si>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</si>
  <si>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</si>
  <si>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</si>
  <si>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</si>
  <si>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</si>
  <si>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</si>
  <si>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</si>
  <si>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</si>
  <si>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</si>
  <si>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</si>
  <si>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</si>
  <si>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</si>
  <si>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</si>
  <si>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</si>
  <si>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</si>
  <si>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</si>
  <si>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</si>
  <si>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</si>
  <si>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</si>
  <si>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</si>
  <si>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</si>
  <si>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</si>
  <si>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</si>
  <si>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</si>
  <si>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</si>
  <si>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</si>
  <si>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</si>
  <si>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</si>
  <si>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</si>
  <si>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</si>
  <si>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</si>
  <si>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</si>
  <si>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</si>
  <si>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</si>
  <si>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</si>
  <si>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</si>
  <si>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</si>
  <si>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</si>
  <si>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</si>
  <si>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</si>
  <si>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</si>
  <si>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</si>
  <si>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</si>
  <si>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</si>
  <si>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</si>
  <si>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</si>
  <si>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</si>
  <si>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</si>
  <si>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</si>
  <si>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</si>
  <si>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</si>
  <si>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</si>
  <si>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</si>
  <si>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</si>
  <si>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</si>
  <si>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</si>
  <si>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</si>
  <si>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</si>
  <si>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</si>
  <si>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</si>
  <si>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</si>
  <si>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</si>
  <si>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</si>
  <si>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</si>
  <si>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</si>
  <si>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</si>
  <si>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</si>
  <si>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</si>
  <si>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</si>
  <si>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</si>
  <si>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</si>
  <si>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</si>
  <si>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</si>
  <si>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</si>
  <si>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</si>
  <si>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</si>
  <si>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</si>
  <si>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</si>
  <si>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</si>
  <si>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</si>
  <si>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</si>
  <si>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</si>
  <si>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</si>
  <si>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</si>
  <si>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</si>
  <si>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</si>
  <si>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</si>
  <si>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</si>
  <si>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</si>
  <si>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</si>
  <si>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</si>
  <si>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</si>
  <si>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</si>
  <si>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</si>
  <si>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</si>
  <si>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</si>
  <si>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</si>
  <si>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</si>
  <si>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</si>
  <si>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</si>
  <si>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</si>
  <si>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</si>
  <si>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</si>
  <si>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</si>
  <si>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</si>
  <si>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</si>
  <si>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</si>
  <si>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</si>
  <si>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</si>
  <si>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</si>
  <si>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</si>
  <si>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</si>
  <si>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</si>
  <si>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</si>
  <si>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</si>
  <si>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</si>
  <si>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</si>
  <si>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</si>
  <si>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</si>
  <si>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</si>
  <si>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</si>
  <si>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</si>
  <si>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</si>
  <si>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</si>
  <si>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</si>
  <si>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</si>
  <si>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</si>
  <si>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</si>
  <si>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</si>
  <si>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</si>
  <si>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</si>
  <si>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</si>
  <si>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</si>
  <si>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</si>
  <si>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</si>
  <si>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</si>
  <si>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</si>
  <si>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</si>
  <si>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</si>
  <si>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</si>
  <si>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</si>
  <si>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</si>
  <si>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</si>
  <si>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</si>
  <si>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</si>
  <si>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</si>
  <si>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</si>
  <si>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</si>
  <si>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</si>
  <si>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</si>
  <si>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</si>
  <si>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</si>
  <si>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</si>
  <si>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</si>
  <si>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</si>
  <si>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</si>
  <si>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</si>
  <si>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</si>
  <si>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</si>
  <si>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</si>
  <si>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</si>
  <si>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</si>
  <si>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</si>
  <si>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</si>
  <si>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</si>
  <si>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</si>
  <si>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</si>
  <si>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</si>
  <si>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</si>
  <si>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</si>
  <si>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</si>
  <si>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</si>
  <si>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</si>
  <si>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</si>
  <si>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</si>
  <si>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</si>
  <si>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</si>
  <si>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</si>
  <si>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</si>
  <si>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</si>
  <si>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</si>
  <si>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</si>
  <si>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</si>
  <si>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</si>
  <si>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</si>
  <si>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</si>
  <si>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</si>
  <si>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</si>
  <si>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</si>
  <si>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</si>
  <si>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</si>
  <si>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</si>
  <si>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</si>
  <si>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</si>
  <si>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</si>
  <si>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</si>
  <si>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</si>
  <si>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</si>
  <si>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</si>
  <si>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</si>
  <si>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</si>
  <si>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</si>
  <si>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</si>
  <si>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</si>
  <si>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</si>
  <si>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</si>
  <si>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</si>
  <si>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</si>
  <si>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</si>
  <si>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</si>
  <si>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</si>
  <si>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</si>
  <si>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</si>
  <si>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</si>
  <si>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</si>
  <si>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</si>
  <si>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</si>
  <si>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</si>
  <si>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</si>
  <si>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</si>
  <si>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</si>
  <si>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</si>
  <si>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</si>
  <si>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</si>
  <si>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</si>
  <si>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</si>
  <si>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</si>
  <si>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</si>
  <si>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</si>
  <si>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</si>
  <si>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</si>
  <si>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</si>
  <si>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</si>
  <si>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</si>
  <si>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</si>
  <si>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</si>
  <si>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</si>
  <si>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</si>
  <si>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</si>
  <si>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</si>
  <si>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</si>
  <si>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</si>
  <si>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</si>
  <si>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</si>
  <si>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</si>
  <si>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</si>
  <si>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</si>
  <si>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</si>
  <si>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</si>
  <si>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</si>
  <si>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</si>
  <si>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</si>
  <si>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</si>
  <si>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</si>
  <si>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</si>
  <si>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</si>
  <si>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</si>
  <si>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</si>
  <si>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</si>
  <si>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</si>
  <si>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</si>
  <si>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</si>
  <si>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</si>
  <si>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</si>
  <si>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</si>
  <si>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</si>
  <si>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</si>
  <si>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</si>
  <si>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</si>
  <si>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</si>
  <si>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</si>
  <si>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</si>
  <si>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</si>
  <si>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</si>
  <si>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</si>
  <si>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</si>
  <si>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</si>
  <si>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</si>
  <si>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</si>
  <si>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</si>
  <si>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</si>
  <si>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</si>
  <si>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</si>
  <si>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</si>
  <si>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</si>
  <si>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</si>
  <si>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</si>
  <si>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</si>
  <si>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</si>
  <si>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</si>
  <si>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</si>
  <si>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</si>
  <si>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</si>
  <si>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</si>
  <si>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</si>
  <si>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</si>
  <si>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</si>
  <si>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</si>
  <si>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</si>
  <si>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</si>
  <si>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</si>
  <si>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</si>
  <si>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</si>
  <si>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</si>
  <si>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</si>
  <si>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</si>
  <si>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</si>
  <si>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</si>
  <si>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</si>
  <si>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</si>
  <si>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</si>
  <si>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</si>
  <si>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</si>
  <si>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</si>
  <si>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</si>
  <si>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</si>
  <si>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</si>
  <si>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</si>
  <si>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</si>
  <si>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</si>
  <si>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</si>
  <si>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</si>
  <si>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</si>
  <si>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</si>
  <si>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</si>
  <si>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</si>
  <si>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</si>
  <si>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</si>
  <si>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</si>
  <si>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</si>
  <si>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</si>
  <si>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</si>
  <si>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</si>
  <si>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</si>
  <si>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</si>
  <si>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</si>
  <si>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</si>
  <si>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</si>
  <si>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</si>
  <si>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</si>
  <si>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</si>
  <si>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</si>
  <si>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</si>
  <si>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</si>
  <si>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</si>
  <si>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</si>
  <si>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</si>
  <si>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</si>
  <si>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</si>
  <si>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</si>
  <si>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</si>
  <si>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</si>
  <si>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</si>
  <si>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</si>
  <si>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</si>
  <si>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</si>
  <si>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</si>
  <si>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</si>
  <si>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</si>
  <si>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</si>
  <si>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</si>
  <si>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</si>
  <si>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</si>
  <si>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</si>
  <si>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</si>
  <si>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</si>
  <si>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</si>
  <si>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</si>
  <si>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</si>
  <si>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</si>
  <si>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</si>
  <si>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</si>
  <si>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</si>
  <si>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</si>
  <si>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</si>
  <si>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</si>
  <si>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</si>
  <si>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</si>
  <si>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</si>
  <si>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</si>
  <si>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</si>
  <si>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</si>
  <si>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</si>
  <si>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</si>
  <si>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</si>
  <si>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</si>
  <si>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</si>
  <si>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</si>
  <si>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</si>
  <si>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</si>
  <si>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</si>
  <si>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</si>
  <si>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</si>
  <si>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</si>
  <si>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</si>
  <si>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</si>
  <si>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</si>
  <si>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</si>
  <si>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</si>
  <si>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</si>
  <si>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</si>
  <si>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</si>
  <si>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</si>
  <si>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</si>
  <si>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</si>
  <si>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</si>
  <si>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</si>
  <si>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</si>
  <si>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</si>
  <si>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</si>
  <si>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</si>
  <si>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</si>
  <si>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</si>
  <si>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</si>
  <si>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</si>
  <si>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</si>
  <si>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</si>
  <si>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</si>
  <si>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</si>
  <si>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</si>
  <si>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</si>
  <si>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</si>
  <si>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</si>
  <si>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</si>
  <si>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</si>
  <si>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</si>
  <si>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</si>
  <si>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</si>
  <si>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</si>
  <si>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</si>
  <si>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</si>
  <si>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</si>
  <si>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</si>
  <si>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</si>
  <si>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</si>
  <si>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</si>
  <si>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</si>
  <si>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</si>
  <si>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</si>
  <si>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</si>
  <si>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</si>
  <si>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</si>
  <si>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</si>
  <si>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</si>
  <si>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</si>
  <si>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</si>
  <si>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</si>
  <si>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</si>
  <si>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</si>
  <si>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</si>
  <si>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</si>
  <si>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</si>
  <si>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</si>
  <si>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</si>
  <si>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</si>
  <si>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</si>
  <si>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</si>
  <si>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</si>
  <si>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</si>
  <si>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</si>
  <si>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</si>
  <si>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</si>
  <si>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</si>
  <si>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</si>
  <si>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</si>
  <si>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</si>
  <si>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</si>
  <si>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</si>
  <si>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</si>
  <si>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</si>
  <si>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</si>
  <si>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</si>
  <si>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</si>
  <si>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</si>
  <si>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</si>
  <si>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</si>
  <si>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</si>
  <si>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</si>
  <si>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</si>
  <si>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</si>
  <si>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</si>
  <si>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</si>
  <si>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</si>
  <si>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</si>
  <si>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</si>
  <si>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</si>
  <si>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</si>
  <si>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</si>
  <si>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</si>
  <si>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</si>
  <si>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</si>
  <si>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</si>
  <si>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</si>
  <si>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</si>
  <si>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</si>
  <si>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</si>
  <si>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</si>
  <si>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</si>
  <si>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</si>
  <si>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</si>
  <si>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</si>
  <si>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</si>
  <si>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</si>
  <si>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</si>
  <si>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</si>
  <si>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</si>
  <si>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</si>
  <si>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</si>
  <si>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</si>
  <si>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</si>
  <si>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</si>
  <si>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</si>
  <si>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</si>
  <si>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</si>
  <si>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</si>
  <si>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</si>
  <si>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</si>
  <si>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</si>
  <si>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</si>
  <si>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</si>
  <si>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</si>
  <si>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</si>
  <si>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</si>
  <si>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</si>
  <si>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</si>
  <si>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</si>
  <si>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</si>
  <si>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</si>
  <si>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</si>
  <si>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</si>
  <si>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</si>
  <si>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</si>
  <si>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</si>
  <si>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</si>
  <si>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</si>
  <si>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</si>
  <si>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</si>
  <si>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</si>
  <si>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</si>
  <si>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</si>
  <si>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</si>
  <si>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</si>
  <si>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</si>
  <si>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</si>
  <si>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</si>
  <si>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</si>
  <si>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</si>
  <si>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</si>
  <si>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</si>
  <si>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</si>
  <si>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</si>
  <si>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</si>
  <si>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</si>
  <si>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</si>
  <si>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</si>
  <si>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</si>
  <si>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</si>
  <si>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</si>
  <si>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</si>
  <si>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</si>
  <si>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</si>
  <si>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</si>
  <si>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</si>
  <si>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</si>
  <si>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</si>
  <si>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</si>
  <si>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</si>
  <si>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</si>
  <si>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</si>
  <si>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</si>
  <si>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</si>
  <si>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</si>
  <si>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</si>
  <si>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</si>
  <si>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</si>
  <si>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</si>
  <si>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</si>
  <si>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</si>
  <si>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</si>
  <si>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</si>
  <si>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</si>
  <si>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</si>
  <si>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</si>
  <si>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</si>
  <si>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</si>
  <si>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</si>
  <si>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</si>
  <si>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</si>
  <si>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</si>
  <si>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</si>
  <si>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</si>
  <si>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</si>
  <si>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</si>
  <si>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</si>
  <si>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</si>
  <si>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</si>
  <si>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</si>
  <si>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</si>
  <si>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</si>
  <si>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</si>
  <si>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</si>
  <si>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</si>
  <si>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</si>
  <si>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</si>
  <si>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</si>
  <si>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</si>
  <si>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</si>
  <si>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</si>
  <si>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</si>
  <si>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</si>
  <si>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</si>
  <si>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</si>
  <si>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</si>
  <si>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</si>
  <si>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</si>
  <si>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</si>
  <si>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</si>
  <si>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</si>
  <si>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</si>
  <si>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</si>
  <si>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</si>
  <si>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</si>
  <si>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</si>
  <si>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</si>
  <si>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</si>
  <si>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</si>
  <si>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</si>
  <si>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</si>
  <si>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</si>
  <si>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</si>
  <si>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</si>
  <si>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</si>
  <si>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</si>
  <si>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</si>
  <si>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</si>
  <si>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</si>
  <si>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</si>
  <si>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</si>
  <si>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</si>
  <si>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</si>
  <si>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</si>
  <si>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</si>
  <si>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</si>
  <si>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</si>
  <si>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</si>
  <si>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</si>
  <si>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</si>
  <si>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</si>
  <si>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</si>
  <si>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</si>
  <si>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</si>
  <si>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</si>
  <si>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</si>
  <si>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</si>
  <si>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</si>
  <si>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</si>
  <si>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</si>
  <si>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</si>
  <si>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</si>
  <si>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</si>
  <si>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</si>
  <si>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</si>
  <si>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</si>
  <si>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</si>
  <si>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</si>
  <si>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</si>
  <si>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</si>
  <si>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</si>
  <si>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</si>
  <si>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</si>
  <si>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</si>
  <si>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</si>
  <si>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</si>
  <si>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</si>
  <si>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</si>
  <si>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</si>
  <si>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</si>
  <si>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</si>
  <si>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</si>
  <si>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</si>
  <si>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</si>
  <si>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</si>
  <si>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</si>
  <si>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</si>
  <si>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</si>
  <si>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</si>
  <si>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</si>
  <si>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</si>
  <si>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</si>
  <si>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</si>
  <si>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</si>
  <si>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</si>
  <si>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</si>
  <si>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</si>
  <si>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</si>
  <si>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</si>
  <si>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</si>
  <si>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</si>
  <si>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</si>
  <si>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</si>
  <si>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</si>
  <si>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</si>
  <si>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</si>
  <si>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</si>
  <si>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</si>
  <si>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</si>
  <si>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</si>
  <si>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</si>
  <si>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</si>
  <si>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</si>
  <si>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</si>
  <si>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</si>
  <si>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</si>
  <si>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</si>
  <si>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</si>
  <si>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</si>
  <si>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</si>
  <si>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</si>
  <si>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</si>
  <si>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</si>
  <si>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</si>
  <si>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</si>
  <si>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</si>
  <si>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</si>
  <si>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</si>
  <si>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</si>
  <si>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</si>
  <si>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</si>
  <si>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</si>
  <si>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</si>
  <si>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</si>
  <si>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</si>
  <si>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</si>
  <si>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</si>
  <si>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</si>
  <si>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</si>
  <si>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</si>
  <si>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</si>
  <si>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</si>
  <si>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</si>
  <si>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</si>
  <si>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</si>
  <si>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</si>
  <si>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</si>
  <si>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</si>
  <si>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</si>
  <si>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</si>
  <si>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</si>
  <si>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</si>
  <si>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</si>
  <si>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</si>
  <si>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</si>
  <si>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</si>
  <si>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</si>
  <si>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</si>
  <si>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</si>
  <si>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</si>
  <si>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</si>
  <si>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</si>
  <si>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</si>
  <si>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</si>
  <si>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</si>
  <si>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</si>
  <si>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</si>
  <si>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</si>
  <si>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</si>
  <si>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</si>
  <si>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</si>
  <si>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</si>
  <si>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</si>
  <si>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</si>
  <si>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</si>
  <si>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</si>
  <si>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</si>
  <si>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</si>
  <si>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</si>
  <si>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</si>
  <si>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</si>
  <si>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</si>
  <si>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</si>
  <si>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</si>
  <si>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</si>
  <si>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</si>
  <si>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</si>
  <si>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</si>
  <si>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</si>
  <si>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</si>
  <si>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</si>
  <si>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</si>
  <si>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</si>
  <si>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</si>
  <si>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</si>
  <si>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</si>
  <si>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</si>
  <si>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</si>
  <si>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</si>
  <si>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</si>
  <si>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</si>
  <si>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</si>
  <si>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</si>
  <si>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</si>
  <si>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</si>
  <si>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</si>
  <si>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</si>
  <si>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</si>
  <si>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</si>
  <si>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</si>
  <si>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</si>
  <si>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</si>
  <si>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</si>
  <si>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</si>
  <si>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</si>
  <si>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</si>
  <si>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</si>
  <si>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</si>
  <si>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</si>
  <si>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</si>
  <si>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</si>
  <si>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</si>
  <si>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</si>
  <si>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</si>
  <si>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</si>
  <si>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</si>
  <si>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</si>
  <si>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</si>
  <si>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</si>
  <si>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</si>
  <si>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</si>
  <si>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</si>
  <si>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</si>
  <si>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</si>
  <si>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</si>
  <si>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</si>
  <si>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</si>
  <si>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</si>
  <si>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</si>
  <si>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</si>
  <si>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</si>
  <si>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</si>
  <si>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</si>
  <si>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</si>
  <si>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</si>
  <si>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</si>
  <si>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</si>
  <si>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</si>
  <si>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</si>
  <si>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</si>
  <si>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</si>
  <si>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</si>
  <si>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</si>
  <si>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</si>
  <si>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</si>
  <si>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</si>
  <si>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</si>
  <si>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</si>
  <si>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</si>
  <si>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</si>
  <si>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</si>
  <si>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</si>
  <si>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</si>
  <si>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</si>
  <si>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</si>
  <si>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</si>
  <si>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</si>
  <si>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</si>
  <si>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</si>
  <si>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</si>
  <si>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</si>
  <si>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</si>
  <si>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</si>
  <si>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</si>
  <si>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</si>
  <si>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</si>
  <si>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</si>
  <si>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</si>
  <si>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</si>
  <si>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</si>
  <si>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</si>
  <si>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</si>
  <si>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</si>
  <si>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</si>
  <si>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</si>
  <si>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</si>
  <si>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</si>
  <si>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</si>
  <si>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</si>
  <si>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</si>
  <si>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</si>
  <si>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</si>
  <si>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</si>
  <si>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</si>
  <si>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</si>
  <si>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</si>
  <si>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</si>
  <si>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</si>
  <si>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</si>
  <si>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</si>
  <si>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</si>
  <si>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</si>
  <si>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</si>
  <si>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</si>
  <si>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</si>
  <si>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</si>
  <si>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</si>
  <si>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</si>
  <si>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</si>
  <si>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</si>
  <si>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</si>
  <si>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</si>
  <si>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</si>
  <si>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</si>
  <si>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</si>
  <si>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</si>
  <si>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</si>
  <si>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</si>
  <si>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</si>
  <si>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</si>
  <si>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</si>
  <si>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</si>
  <si>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</si>
  <si>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</si>
  <si>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</si>
  <si>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</si>
  <si>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</si>
  <si>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</si>
  <si>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</si>
  <si>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</si>
  <si>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</si>
  <si>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</si>
  <si>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</si>
  <si>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</si>
  <si>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</si>
  <si>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</si>
  <si>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</si>
  <si>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</si>
  <si>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</si>
  <si>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</si>
  <si>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</si>
  <si>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</si>
  <si>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</si>
  <si>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</si>
  <si>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</si>
  <si>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</si>
  <si>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</si>
  <si>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</si>
  <si>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</si>
  <si>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</si>
  <si>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</si>
  <si>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</si>
  <si>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</si>
  <si>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</si>
  <si>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</si>
  <si>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</si>
  <si>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</si>
  <si>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</si>
  <si>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</si>
  <si>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</si>
  <si>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</si>
  <si>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</si>
  <si>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</si>
  <si>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</si>
  <si>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</si>
  <si>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</si>
  <si>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</si>
  <si>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</si>
  <si>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</si>
  <si>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</si>
  <si>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</si>
  <si>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</si>
  <si>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</si>
  <si>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</si>
  <si>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</si>
  <si>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</si>
  <si>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</si>
  <si>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</si>
  <si>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</si>
  <si>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</si>
  <si>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</si>
  <si>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</si>
  <si>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</si>
  <si>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</si>
  <si>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</si>
  <si>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</si>
  <si>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</si>
  <si>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</si>
  <si>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</si>
  <si>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</si>
  <si>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</si>
  <si>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</si>
  <si>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</si>
  <si>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</si>
  <si>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</si>
  <si>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</si>
  <si>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</si>
  <si>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</si>
  <si>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</si>
  <si>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</si>
  <si>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</si>
  <si>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</si>
  <si>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</si>
  <si>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</si>
  <si>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</si>
  <si>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</si>
  <si>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</si>
  <si>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</si>
  <si>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</si>
  <si>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</si>
  <si>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</si>
  <si>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</si>
  <si>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</si>
  <si>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</si>
  <si>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</si>
  <si>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</si>
  <si>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</si>
  <si>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</si>
  <si>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</si>
  <si>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</si>
  <si>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</si>
  <si>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</si>
  <si>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</si>
  <si>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</si>
  <si>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</si>
  <si>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</si>
  <si>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</si>
  <si>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</si>
  <si>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</si>
  <si>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</si>
  <si>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</si>
  <si>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</si>
  <si>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</si>
  <si>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</si>
  <si>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</si>
  <si>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</si>
  <si>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</si>
  <si>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</si>
  <si>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</si>
  <si>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</si>
  <si>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</si>
  <si>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</si>
  <si>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</si>
  <si>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</si>
  <si>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</si>
  <si>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</si>
  <si>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</si>
  <si>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</si>
  <si>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</si>
  <si>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</si>
  <si>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</si>
  <si>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</si>
  <si>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</si>
  <si>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</si>
  <si>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</si>
  <si>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</si>
  <si>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</si>
  <si>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</si>
  <si>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</si>
  <si>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</si>
  <si>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</si>
  <si>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</si>
  <si>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</si>
  <si>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</si>
  <si>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</si>
  <si>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</si>
  <si>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</si>
  <si>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</si>
  <si>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</si>
  <si>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</si>
  <si>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</si>
  <si>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</si>
  <si>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</si>
  <si>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</si>
  <si>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</si>
  <si>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</si>
  <si>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</si>
  <si>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</si>
  <si>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</si>
  <si>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</si>
  <si>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</si>
  <si>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</si>
  <si>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</si>
  <si>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</si>
  <si>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</si>
  <si>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</si>
  <si>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</si>
  <si>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</si>
  <si>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</si>
  <si>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</si>
  <si>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</si>
  <si>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</si>
  <si>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</si>
  <si>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</si>
  <si>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</si>
  <si>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</si>
  <si>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</si>
  <si>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</si>
  <si>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</si>
  <si>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</si>
  <si>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</si>
  <si>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</si>
  <si>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</si>
  <si>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</si>
  <si>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</si>
  <si>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</si>
  <si>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</si>
  <si>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</si>
  <si>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</si>
  <si>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</si>
  <si>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</si>
  <si>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</si>
  <si>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</si>
  <si>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</si>
  <si>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</si>
  <si>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</si>
  <si>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</si>
  <si>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</si>
  <si>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</si>
  <si>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</si>
  <si>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</si>
  <si>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</si>
  <si>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</si>
  <si>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</si>
  <si>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</si>
  <si>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</si>
  <si>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</si>
  <si>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</si>
  <si>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</si>
  <si>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</si>
  <si>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</si>
  <si>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</si>
  <si>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</si>
  <si>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</si>
  <si>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</si>
  <si>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</si>
  <si>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</si>
  <si>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</si>
  <si>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</si>
  <si>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</si>
  <si>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</si>
  <si>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</si>
  <si>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</si>
  <si>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</si>
  <si>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</si>
  <si>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</si>
  <si>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</si>
  <si>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</si>
  <si>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</si>
  <si>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</si>
  <si>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</si>
  <si>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</si>
  <si>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</si>
  <si>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</si>
  <si>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</si>
  <si>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</si>
  <si>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</si>
  <si>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</si>
  <si>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</si>
  <si>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</si>
  <si>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</si>
  <si>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</si>
  <si>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</si>
  <si>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</si>
  <si>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</si>
  <si>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</si>
  <si>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</si>
  <si>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</si>
  <si>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</si>
  <si>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</si>
  <si>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</si>
  <si>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</si>
  <si>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</si>
  <si>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</si>
  <si>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</si>
  <si>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</si>
  <si>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</si>
  <si>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</si>
  <si>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</si>
  <si>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</si>
  <si>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</si>
  <si>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</si>
  <si>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</si>
  <si>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</si>
  <si>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</si>
  <si>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</si>
  <si>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</si>
  <si>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</si>
  <si>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</si>
  <si>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</si>
  <si>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</si>
  <si>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</si>
  <si>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</si>
  <si>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</si>
  <si>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</si>
  <si>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</si>
  <si>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</si>
  <si>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</si>
  <si>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</si>
  <si>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</si>
  <si>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</si>
  <si>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</si>
  <si>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</si>
  <si>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</si>
  <si>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</si>
  <si>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</si>
  <si>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</si>
  <si>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</si>
  <si>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</si>
  <si>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</si>
  <si>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</si>
  <si>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</si>
  <si>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</si>
  <si>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</si>
  <si>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</si>
  <si>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</si>
  <si>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</si>
  <si>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</si>
  <si>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</si>
  <si>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</si>
  <si>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</si>
  <si>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</si>
  <si>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</si>
  <si>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</si>
  <si>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</si>
  <si>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</si>
  <si>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</si>
  <si>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</si>
  <si>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</si>
  <si>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</si>
  <si>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</si>
  <si>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</si>
  <si>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</si>
  <si>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</si>
  <si>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</si>
  <si>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</si>
  <si>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</si>
  <si>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</si>
  <si>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</si>
  <si>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</si>
  <si>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</si>
  <si>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</si>
  <si>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</si>
  <si>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</si>
  <si>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</si>
  <si>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</si>
  <si>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</si>
  <si>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</si>
  <si>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</si>
  <si>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</si>
  <si>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</si>
  <si>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</si>
  <si>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</si>
  <si>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</si>
  <si>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</si>
  <si>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</si>
  <si>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</si>
  <si>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</si>
  <si>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</si>
  <si>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</si>
  <si>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</si>
  <si>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</si>
  <si>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</si>
  <si>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</si>
  <si>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</si>
  <si>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</si>
  <si>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</si>
  <si>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</si>
  <si>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</si>
  <si>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</si>
  <si>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</si>
  <si>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</si>
  <si>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</si>
  <si>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</si>
  <si>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</si>
  <si>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</si>
  <si>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</si>
  <si>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</si>
  <si>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</si>
  <si>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</si>
  <si>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</si>
  <si>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</si>
  <si>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</si>
  <si>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</si>
  <si>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</si>
  <si>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</si>
  <si>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</si>
  <si>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</si>
  <si>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</si>
  <si>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</si>
  <si>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</si>
  <si>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</si>
  <si>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</si>
  <si>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</si>
  <si>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</si>
  <si>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</si>
  <si>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</si>
  <si>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</si>
  <si>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</si>
  <si>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</si>
  <si>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</si>
  <si>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</si>
  <si>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</si>
  <si>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</si>
  <si>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</si>
  <si>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</si>
  <si>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</si>
  <si>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</si>
  <si>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</si>
  <si>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</si>
  <si>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</si>
  <si>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</si>
  <si>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</si>
  <si>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</si>
  <si>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</si>
  <si>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</si>
  <si>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</si>
  <si>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</si>
  <si>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</si>
  <si>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</si>
  <si>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</si>
  <si>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</si>
  <si>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</si>
  <si>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</si>
  <si>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</si>
  <si>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</si>
  <si>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</si>
  <si>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</si>
  <si>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</si>
  <si>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</si>
  <si>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</si>
  <si>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</si>
  <si>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</si>
  <si>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</si>
  <si>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</si>
  <si>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</si>
  <si>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</si>
  <si>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</si>
  <si>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</si>
  <si>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</si>
  <si>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</si>
  <si>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</si>
  <si>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</si>
  <si>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</si>
  <si>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</si>
  <si>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</si>
  <si>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</si>
  <si>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</si>
  <si>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</si>
  <si>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</si>
  <si>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</si>
  <si>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</si>
  <si>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</si>
  <si>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</si>
  <si>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</si>
  <si>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</si>
  <si>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</si>
  <si>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</si>
  <si>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</si>
  <si>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</si>
  <si>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</si>
  <si>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</si>
  <si>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</si>
  <si>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</si>
  <si>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</si>
  <si>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</si>
  <si>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</si>
  <si>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</si>
  <si>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</si>
  <si>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</si>
  <si>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</si>
  <si>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</si>
  <si>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</si>
  <si>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</si>
  <si>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</si>
  <si>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</si>
  <si>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</si>
  <si>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</si>
  <si>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</si>
  <si>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</si>
  <si>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</si>
  <si>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</si>
  <si>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</si>
  <si>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</si>
  <si>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</si>
  <si>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</si>
  <si>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</si>
  <si>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</si>
  <si>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</si>
  <si>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</si>
  <si>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</si>
  <si>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</si>
  <si>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</si>
  <si>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</si>
  <si>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</si>
  <si>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</si>
  <si>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</si>
  <si>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</si>
  <si>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</si>
  <si>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</si>
  <si>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</si>
  <si>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</si>
  <si>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</si>
  <si>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</si>
  <si>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</si>
  <si>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</si>
  <si>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</si>
  <si>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</si>
  <si>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</si>
  <si>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</si>
  <si>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</si>
  <si>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</si>
  <si>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</si>
  <si>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</si>
  <si>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</si>
  <si>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</si>
  <si>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</si>
  <si>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</si>
  <si>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</si>
  <si>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</si>
  <si>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</si>
  <si>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</si>
  <si>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</si>
  <si>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</si>
  <si>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</si>
  <si>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</si>
  <si>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</si>
  <si>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</si>
  <si>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</si>
  <si>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</si>
  <si>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</si>
  <si>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</si>
  <si>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</si>
  <si>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</si>
  <si>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</si>
  <si>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</si>
  <si>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</si>
  <si>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</si>
  <si>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</si>
  <si>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</si>
  <si>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</si>
  <si>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</si>
  <si>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</si>
  <si>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</si>
  <si>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</si>
  <si>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</si>
  <si>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</si>
  <si>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</si>
  <si>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</si>
  <si>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</si>
  <si>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</si>
  <si>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</si>
  <si>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</si>
  <si>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</si>
  <si>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</si>
  <si>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</si>
  <si>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</si>
  <si>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</si>
  <si>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</si>
  <si>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</si>
  <si>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</si>
  <si>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</si>
  <si>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</si>
  <si>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</si>
  <si>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</si>
  <si>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</si>
  <si>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</si>
  <si>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</si>
  <si>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</si>
  <si>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</si>
  <si>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</si>
  <si>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</si>
  <si>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</si>
  <si>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</si>
  <si>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</si>
  <si>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</si>
  <si>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</si>
  <si>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</si>
  <si>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</si>
  <si>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</si>
  <si>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</si>
  <si>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</si>
  <si>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</si>
  <si>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</si>
  <si>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</si>
  <si>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</si>
  <si>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</si>
  <si>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</si>
  <si>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</si>
  <si>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</si>
  <si>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</si>
  <si>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</si>
  <si>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</si>
  <si>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</si>
  <si>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</si>
  <si>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</si>
  <si>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</si>
  <si>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</si>
  <si>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</si>
  <si>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</si>
  <si>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</si>
  <si>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</si>
  <si>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</si>
  <si>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</si>
  <si>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</si>
  <si>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</si>
  <si>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</si>
  <si>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</si>
  <si>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</si>
  <si>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</si>
  <si>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</si>
  <si>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</si>
  <si>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</si>
  <si>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</si>
  <si>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</si>
  <si>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</si>
  <si>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</si>
  <si>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</si>
  <si>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</si>
  <si>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</si>
  <si>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</si>
  <si>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</si>
  <si>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</si>
  <si>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</si>
  <si>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</si>
  <si>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</si>
  <si>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</si>
  <si>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</si>
  <si>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</si>
  <si>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</si>
  <si>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</si>
  <si>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</si>
  <si>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</si>
  <si>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</si>
  <si>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</si>
  <si>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</si>
  <si>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</si>
  <si>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</si>
  <si>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</si>
  <si>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</si>
  <si>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</si>
  <si>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</si>
  <si>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</si>
  <si>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</si>
  <si>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</si>
  <si>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</si>
  <si>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</si>
  <si>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</si>
  <si>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</si>
  <si>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</si>
  <si>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</si>
  <si>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</si>
  <si>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</si>
  <si>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</si>
  <si>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</si>
  <si>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</si>
  <si>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</si>
  <si>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</si>
  <si>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</si>
  <si>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</si>
  <si>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</si>
  <si>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</si>
  <si>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</si>
  <si>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</si>
  <si>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</si>
  <si>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</si>
  <si>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</si>
  <si>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</si>
  <si>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</si>
  <si>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</si>
  <si>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</si>
  <si>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</si>
  <si>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</si>
  <si>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</si>
  <si>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</si>
  <si>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</si>
  <si>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</si>
  <si>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</si>
  <si>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</si>
  <si>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</si>
  <si>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</si>
  <si>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</si>
  <si>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</si>
  <si>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</si>
  <si>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</si>
  <si>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</si>
  <si>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</si>
  <si>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</si>
  <si>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</si>
  <si>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</si>
  <si>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</si>
  <si>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</si>
  <si>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</si>
  <si>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</si>
  <si>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</si>
  <si>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</si>
  <si>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</si>
  <si>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</si>
  <si>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</si>
  <si>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</si>
  <si>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</si>
  <si>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</si>
  <si>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</si>
  <si>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</si>
  <si>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</si>
  <si>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</si>
  <si>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</si>
  <si>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</si>
  <si>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</si>
  <si>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</si>
  <si>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</si>
  <si>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</si>
  <si>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</si>
  <si>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</si>
  <si>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</si>
  <si>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</si>
  <si>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</si>
  <si>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</si>
  <si>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</si>
  <si>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</si>
  <si>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</si>
  <si>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</si>
  <si>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</si>
  <si>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</si>
  <si>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</si>
  <si>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</si>
  <si>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</si>
  <si>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</si>
  <si>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</si>
  <si>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</si>
  <si>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</si>
  <si>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</si>
  <si>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</si>
  <si>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</si>
  <si>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</si>
  <si>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</si>
  <si>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</si>
  <si>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</si>
  <si>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</si>
  <si>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</si>
  <si>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</si>
  <si>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</si>
  <si>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</si>
  <si>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</si>
  <si>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</si>
  <si>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</si>
  <si>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</si>
  <si>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</si>
  <si>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</si>
  <si>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</si>
  <si>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</si>
  <si>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</si>
  <si>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</si>
  <si>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</si>
  <si>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</si>
  <si>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</si>
  <si>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</si>
  <si>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</si>
  <si>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</si>
  <si>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</si>
  <si>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</si>
  <si>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</si>
  <si>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</si>
  <si>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</si>
  <si>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</si>
  <si>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</si>
  <si>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</si>
  <si>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</si>
  <si>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</si>
  <si>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</si>
  <si>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</si>
  <si>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</si>
  <si>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</si>
  <si>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</si>
  <si>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</si>
  <si>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</si>
  <si>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</si>
  <si>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</si>
  <si>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</si>
  <si>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</si>
  <si>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</si>
  <si>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</si>
  <si>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</si>
  <si>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</si>
  <si>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</si>
  <si>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</si>
  <si>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</si>
  <si>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</si>
  <si>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</si>
  <si>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</si>
  <si>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</si>
  <si>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</si>
  <si>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</si>
  <si>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</si>
  <si>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</si>
  <si>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</si>
  <si>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</si>
  <si>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</si>
  <si>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</si>
  <si>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</si>
  <si>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</si>
  <si>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</si>
  <si>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</si>
  <si>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</si>
  <si>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</si>
  <si>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</si>
  <si>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</si>
  <si>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</si>
  <si>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</si>
  <si>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</si>
  <si>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</si>
  <si>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</si>
  <si>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</si>
  <si>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</si>
  <si>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</si>
  <si>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</si>
  <si>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</si>
  <si>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</si>
  <si>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</si>
  <si>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</si>
  <si>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</si>
  <si>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</si>
  <si>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</si>
  <si>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</si>
  <si>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</si>
  <si>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</si>
  <si>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</si>
  <si>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</si>
  <si>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</si>
  <si>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</si>
  <si>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</si>
  <si>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</si>
  <si>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</si>
  <si>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</si>
  <si>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</si>
  <si>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</si>
  <si>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</si>
  <si>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</si>
  <si>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</si>
  <si>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</si>
  <si>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</si>
  <si>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</si>
  <si>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</si>
  <si>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</si>
  <si>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</si>
  <si>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</si>
  <si>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</si>
  <si>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</si>
  <si>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</si>
  <si>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</si>
  <si>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</si>
  <si>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</si>
  <si>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</si>
  <si>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</si>
  <si>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</si>
  <si>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</si>
  <si>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</si>
  <si>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</si>
  <si>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</si>
  <si>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</si>
  <si>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</si>
  <si>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</si>
  <si>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</si>
  <si>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</si>
  <si>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</si>
  <si>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</si>
  <si>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</si>
  <si>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</si>
  <si>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</si>
  <si>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</si>
  <si>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</si>
  <si>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</si>
  <si>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</si>
  <si>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</si>
  <si>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</si>
  <si>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</si>
  <si>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</si>
  <si>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</si>
  <si>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</si>
  <si>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</si>
  <si>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</si>
  <si>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</si>
  <si>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</si>
  <si>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</si>
  <si>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</si>
  <si>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</si>
  <si>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</si>
  <si>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</si>
  <si>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</si>
  <si>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</si>
  <si>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</si>
  <si>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</si>
  <si>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</si>
  <si>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</si>
  <si>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</si>
  <si>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</si>
  <si>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</si>
  <si>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</si>
  <si>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</si>
  <si>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</si>
  <si>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</si>
  <si>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</si>
  <si>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</si>
  <si>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</si>
  <si>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</si>
  <si>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</si>
  <si>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</si>
  <si>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</si>
  <si>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</si>
  <si>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</si>
  <si>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</si>
  <si>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</si>
  <si>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</si>
  <si>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</si>
  <si>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</si>
  <si>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</si>
  <si>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</si>
  <si>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</si>
  <si>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</si>
  <si>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</si>
  <si>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</si>
  <si>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</si>
  <si>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</si>
  <si>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</si>
  <si>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</si>
  <si>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</si>
  <si>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</si>
  <si>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</si>
  <si>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</si>
  <si>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</si>
  <si>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</si>
  <si>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</si>
  <si>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</si>
  <si>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</si>
  <si>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</si>
  <si>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</si>
  <si>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</si>
  <si>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</si>
  <si>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</si>
  <si>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</si>
  <si>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</si>
  <si>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</si>
  <si>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</si>
  <si>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</si>
  <si>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</si>
  <si>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</si>
  <si>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</si>
  <si>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</si>
  <si>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</si>
  <si>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</si>
  <si>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</si>
  <si>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</si>
  <si>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</si>
  <si>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</si>
  <si>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</si>
  <si>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</si>
  <si>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</si>
  <si>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</si>
  <si>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</si>
  <si>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</si>
  <si>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</si>
  <si>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</si>
  <si>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</si>
  <si>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</si>
  <si>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</si>
  <si>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</si>
  <si>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</si>
  <si>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</si>
  <si>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</si>
  <si>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</si>
  <si>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</si>
  <si>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</si>
  <si>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</si>
  <si>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</si>
  <si>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</si>
  <si>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</si>
  <si>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</si>
  <si>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</si>
  <si>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</si>
  <si>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</si>
  <si>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</si>
  <si>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</si>
  <si>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</si>
  <si>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</si>
  <si>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</si>
  <si>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</si>
  <si>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</si>
  <si>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</si>
  <si>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</si>
  <si>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</si>
  <si>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</si>
  <si>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</si>
  <si>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</si>
  <si>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</si>
  <si>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</si>
  <si>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</si>
  <si>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</si>
  <si>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</si>
  <si>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</si>
  <si>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</si>
  <si>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</si>
  <si>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</si>
  <si>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</si>
  <si>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</si>
  <si>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</si>
  <si>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</si>
  <si>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</si>
  <si>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</si>
  <si>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</si>
  <si>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</si>
  <si>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</si>
  <si>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</si>
  <si>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</si>
  <si>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</si>
  <si>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</si>
  <si>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</si>
  <si>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</si>
  <si>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</si>
  <si>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</si>
  <si>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</si>
  <si>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</si>
  <si>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</si>
  <si>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</si>
  <si>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</si>
  <si>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</si>
  <si>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</si>
  <si>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</si>
  <si>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</si>
  <si>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</si>
  <si>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</si>
  <si>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</si>
  <si>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</si>
  <si>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</si>
  <si>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</si>
  <si>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</si>
  <si>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</si>
  <si>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</si>
  <si>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</si>
  <si>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</si>
  <si>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</si>
  <si>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</si>
  <si>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</si>
  <si>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</si>
  <si>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</si>
  <si>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</si>
  <si>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</si>
  <si>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</si>
  <si>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</si>
  <si>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</si>
  <si>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</si>
  <si>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</si>
  <si>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</si>
  <si>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</si>
  <si>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</si>
  <si>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</si>
  <si>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</si>
  <si>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</si>
  <si>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</si>
  <si>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</si>
  <si>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</si>
  <si>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</si>
  <si>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</si>
  <si>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</si>
  <si>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</si>
  <si>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</si>
  <si>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</si>
  <si>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</si>
  <si>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</si>
  <si>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</si>
  <si>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</si>
  <si>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</si>
  <si>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</si>
  <si>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</si>
  <si>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</si>
  <si>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</si>
  <si>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</si>
  <si>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</si>
  <si>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</si>
  <si>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</si>
  <si>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</si>
  <si>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</si>
  <si>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</si>
  <si>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</si>
  <si>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</si>
  <si>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</si>
  <si>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</si>
  <si>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</si>
  <si>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</si>
  <si>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</si>
  <si>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</si>
  <si>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</si>
  <si>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</si>
  <si>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</si>
  <si>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</si>
  <si>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</si>
  <si>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</si>
  <si>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</si>
  <si>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</si>
  <si>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</si>
  <si>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</si>
  <si>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</si>
  <si>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</si>
  <si>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</si>
  <si>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</si>
  <si>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</si>
  <si>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</si>
  <si>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</si>
  <si>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</si>
  <si>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</si>
  <si>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</si>
  <si>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</si>
  <si>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</si>
  <si>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</si>
  <si>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</si>
  <si>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</si>
  <si>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</si>
  <si>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</si>
  <si>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</si>
  <si>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</si>
  <si>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</si>
  <si>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</si>
  <si>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</si>
  <si>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</si>
  <si>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</si>
  <si>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</si>
  <si>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</si>
  <si>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</si>
  <si>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</si>
  <si>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</si>
  <si>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</si>
  <si>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</si>
  <si>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</si>
  <si>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</si>
  <si>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</si>
  <si>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</si>
  <si>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</si>
  <si>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</si>
  <si>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</si>
  <si>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</si>
  <si>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</si>
  <si>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</si>
  <si>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</si>
  <si>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</si>
  <si>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</si>
  <si>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</si>
  <si>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</si>
  <si>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</si>
  <si>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</si>
  <si>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</si>
  <si>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</si>
  <si>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</si>
  <si>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</si>
  <si>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</si>
  <si>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</si>
  <si>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</si>
  <si>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</si>
  <si>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</si>
  <si>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</si>
  <si>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</si>
  <si>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</si>
  <si>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</si>
  <si>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</si>
  <si>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</si>
  <si>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</si>
  <si>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</si>
  <si>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</si>
  <si>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</si>
  <si>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</si>
  <si>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</si>
  <si>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</si>
  <si>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</si>
  <si>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</si>
  <si>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</si>
  <si>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</si>
  <si>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</si>
  <si>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</si>
  <si>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</si>
  <si>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</si>
  <si>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</si>
  <si>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</si>
  <si>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</si>
  <si>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</si>
  <si>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</si>
  <si>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</si>
  <si>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</si>
  <si>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</si>
  <si>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</si>
  <si>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</si>
  <si>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</si>
  <si>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</si>
  <si>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</si>
  <si>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</si>
  <si>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</si>
  <si>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</si>
  <si>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</si>
  <si>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</si>
  <si>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</si>
  <si>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</si>
  <si>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</si>
  <si>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</si>
  <si>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</si>
  <si>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</si>
  <si>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</si>
  <si>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</si>
  <si>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</si>
  <si>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</si>
  <si>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</si>
  <si>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</si>
  <si>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</si>
  <si>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</si>
  <si>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</si>
  <si>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</si>
  <si>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</si>
  <si>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</si>
  <si>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</si>
  <si>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</si>
  <si>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</si>
  <si>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</si>
  <si>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</si>
  <si>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</si>
  <si>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</si>
  <si>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</si>
  <si>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</si>
  <si>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</si>
  <si>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</si>
  <si>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</si>
  <si>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</si>
  <si>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</si>
  <si>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</si>
  <si>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</si>
  <si>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</si>
  <si>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</si>
  <si>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</si>
  <si>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</si>
  <si>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</si>
  <si>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</si>
  <si>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</si>
  <si>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</si>
  <si>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</si>
  <si>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</si>
  <si>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</si>
  <si>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</si>
  <si>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</si>
  <si>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</si>
  <si>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</si>
  <si>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</si>
  <si>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</si>
  <si>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</si>
  <si>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</si>
  <si>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</si>
  <si>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</si>
  <si>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</si>
  <si>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</si>
  <si>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</si>
  <si>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</si>
  <si>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</si>
  <si>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</si>
  <si>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</si>
  <si>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</si>
  <si>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</si>
  <si>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</si>
  <si>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</si>
  <si>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</si>
  <si>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</si>
  <si>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</si>
  <si>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</si>
  <si>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</si>
  <si>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</si>
  <si>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</si>
  <si>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</si>
  <si>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</si>
  <si>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</si>
  <si>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</si>
  <si>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</si>
  <si>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</si>
  <si>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</si>
  <si>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</si>
  <si>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</si>
  <si>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</si>
  <si>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</si>
  <si>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</si>
  <si>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</si>
  <si>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</si>
  <si>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</si>
  <si>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</si>
  <si>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</si>
  <si>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</si>
  <si>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</si>
  <si>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</si>
  <si>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</si>
  <si>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</si>
  <si>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</si>
  <si>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</si>
  <si>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</si>
  <si>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</si>
  <si>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</si>
  <si>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</si>
  <si>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</si>
  <si>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</si>
  <si>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</si>
  <si>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</si>
  <si>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</si>
  <si>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</si>
  <si>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</si>
  <si>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</si>
  <si>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</si>
  <si>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</si>
  <si>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</si>
  <si>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</si>
  <si>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</si>
  <si>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</si>
  <si>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</si>
  <si>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</si>
  <si>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</si>
  <si>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</si>
  <si>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</si>
  <si>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</si>
  <si>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</si>
  <si>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</si>
  <si>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</si>
  <si>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</si>
  <si>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</si>
  <si>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</si>
  <si>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</si>
  <si>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</si>
  <si>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</si>
  <si>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</si>
  <si>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</si>
  <si>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</si>
  <si>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</si>
  <si>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</si>
  <si>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</si>
  <si>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</si>
  <si>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</si>
  <si>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</si>
  <si>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</si>
  <si>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</si>
  <si>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</si>
  <si>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</si>
  <si>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</si>
  <si>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</si>
  <si>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</si>
  <si>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</si>
  <si>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</si>
  <si>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</si>
  <si>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</si>
  <si>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</si>
  <si>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</si>
  <si>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</si>
  <si>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</si>
  <si>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</si>
  <si>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</si>
  <si>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</si>
  <si>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</si>
  <si>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</si>
  <si>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</si>
  <si>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</si>
  <si>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</si>
  <si>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</si>
  <si>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</si>
  <si>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</si>
  <si>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</si>
  <si>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</si>
  <si>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</si>
  <si>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</si>
  <si>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</si>
  <si>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</si>
  <si>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</si>
  <si>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</si>
  <si>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</si>
  <si>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</si>
  <si>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</si>
  <si>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</si>
  <si>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</si>
  <si>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</si>
  <si>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</si>
  <si>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</si>
  <si>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</si>
  <si>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</si>
  <si>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</si>
  <si>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</si>
  <si>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</si>
  <si>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</si>
  <si>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</si>
  <si>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</si>
  <si>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</si>
  <si>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</si>
  <si>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</si>
  <si>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</si>
  <si>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</si>
  <si>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</si>
  <si>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</si>
  <si>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</si>
  <si>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</si>
  <si>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</si>
  <si>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</si>
  <si>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</si>
  <si>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</si>
  <si>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</si>
  <si>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</si>
  <si>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</si>
  <si>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</si>
  <si>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</si>
  <si>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</si>
  <si>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</si>
  <si>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</si>
  <si>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</si>
  <si>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</si>
  <si>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</si>
  <si>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</si>
  <si>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</si>
  <si>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</si>
  <si>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</si>
  <si>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</si>
  <si>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</si>
  <si>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</si>
  <si>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</si>
  <si>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</si>
  <si>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</si>
  <si>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</si>
  <si>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</si>
  <si>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</si>
  <si>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</si>
  <si>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</si>
  <si>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</si>
  <si>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</si>
  <si>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</si>
  <si>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</si>
  <si>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</si>
  <si>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</si>
  <si>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</si>
  <si>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</si>
  <si>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</si>
  <si>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</si>
  <si>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</si>
  <si>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</si>
  <si>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</si>
  <si>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</si>
  <si>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</si>
  <si>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</si>
  <si>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</si>
  <si>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</si>
  <si>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</si>
  <si>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</si>
  <si>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</si>
  <si>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</si>
  <si>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</si>
  <si>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</si>
  <si>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</si>
  <si>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</si>
  <si>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</si>
  <si>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</si>
  <si>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</si>
  <si>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</si>
  <si>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</si>
  <si>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</si>
  <si>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</si>
  <si>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</si>
  <si>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</si>
  <si>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</si>
  <si>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</si>
  <si>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</si>
  <si>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</si>
  <si>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</si>
  <si>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</si>
  <si>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</si>
  <si>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</si>
  <si>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</si>
  <si>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</si>
  <si>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</si>
  <si>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</si>
  <si>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</si>
  <si>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</si>
  <si>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</si>
  <si>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</si>
  <si>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</si>
  <si>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</si>
  <si>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</si>
  <si>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</si>
  <si>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</si>
  <si>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</si>
  <si>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</si>
  <si>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</si>
  <si>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</si>
  <si>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</si>
  <si>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</si>
  <si>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</si>
  <si>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</si>
  <si>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</si>
  <si>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</si>
  <si>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</si>
  <si>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</si>
  <si>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</si>
  <si>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</si>
  <si>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</si>
  <si>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</si>
  <si>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</si>
  <si>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</si>
  <si>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</si>
  <si>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</si>
  <si>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</si>
  <si>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</si>
  <si>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</si>
  <si>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</si>
  <si>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</si>
  <si>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</si>
  <si>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</si>
  <si>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</si>
  <si>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</si>
  <si>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</si>
  <si>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</si>
  <si>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</si>
  <si>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</si>
  <si>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</si>
  <si>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</si>
  <si>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</si>
  <si>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</si>
  <si>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</si>
  <si>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</si>
  <si>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</si>
  <si>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</si>
  <si>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</si>
  <si>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</si>
  <si>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</si>
  <si>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</si>
  <si>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</si>
  <si>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</si>
  <si>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</si>
  <si>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</si>
  <si>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</si>
  <si>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</si>
  <si>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</si>
  <si>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</si>
  <si>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</si>
  <si>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</si>
  <si>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</si>
  <si>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</si>
  <si>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</si>
  <si>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</si>
  <si>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</si>
  <si>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</si>
  <si>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</si>
  <si>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</si>
  <si>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</si>
  <si>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</si>
  <si>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</si>
  <si>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</si>
  <si>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</si>
  <si>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</si>
  <si>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</si>
  <si>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</si>
  <si>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</si>
  <si>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</si>
  <si>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</si>
  <si>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</si>
  <si>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</si>
  <si>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</si>
  <si>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</si>
  <si>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</si>
  <si>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</si>
  <si>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</si>
  <si>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</si>
  <si>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</si>
  <si>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</si>
  <si>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</si>
  <si>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</si>
  <si>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</si>
  <si>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</si>
  <si>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</si>
  <si>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</si>
  <si>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</si>
  <si>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</si>
  <si>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</si>
  <si>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</si>
  <si>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</si>
  <si>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</si>
  <si>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</si>
  <si>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</si>
  <si>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</si>
  <si>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</si>
  <si>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</si>
  <si>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</si>
  <si>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</si>
  <si>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</si>
  <si>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</si>
  <si>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</si>
  <si>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</si>
  <si>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</si>
  <si>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</si>
  <si>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</si>
  <si>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</si>
  <si>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</si>
  <si>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</si>
  <si>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</si>
  <si>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</si>
  <si>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</si>
  <si>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</si>
  <si>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</si>
  <si>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</si>
  <si>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</si>
  <si>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</si>
  <si>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</si>
  <si>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</si>
  <si>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</si>
  <si>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</si>
  <si>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</si>
  <si>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</si>
  <si>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</si>
  <si>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</si>
  <si>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</si>
  <si>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</si>
  <si>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</si>
  <si>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</si>
  <si>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</si>
  <si>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</si>
  <si>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</si>
  <si>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</si>
  <si>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</si>
  <si>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</si>
  <si>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</si>
  <si>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</si>
  <si>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</si>
  <si>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</si>
  <si>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</si>
  <si>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</si>
  <si>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</si>
  <si>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</si>
  <si>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</si>
  <si>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</si>
  <si>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</si>
  <si>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</si>
  <si>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</si>
  <si>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</si>
  <si>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</si>
  <si>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</si>
  <si>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</si>
  <si>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</si>
  <si>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</si>
  <si>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</si>
  <si>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</si>
  <si>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</si>
  <si>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</si>
  <si>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</si>
  <si>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</si>
  <si>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</si>
  <si>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</si>
  <si>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</si>
  <si>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</si>
  <si>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</si>
  <si>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</si>
  <si>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</si>
  <si>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</si>
  <si>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</si>
  <si>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</si>
  <si>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</si>
  <si>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</si>
  <si>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</si>
  <si>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</si>
  <si>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</si>
  <si>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</si>
  <si>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</si>
  <si>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</si>
  <si>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</si>
  <si>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</si>
  <si>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</si>
  <si>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</si>
  <si>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</si>
  <si>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</si>
  <si>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</si>
  <si>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</si>
  <si>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</si>
  <si>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</si>
  <si>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</si>
  <si>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</si>
  <si>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</si>
  <si>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</si>
  <si>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</si>
  <si>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</si>
  <si>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</si>
  <si>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</si>
  <si>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</si>
  <si>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</si>
  <si>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</si>
  <si>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</si>
  <si>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</si>
  <si>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</si>
  <si>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</si>
  <si>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</si>
  <si>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</si>
  <si>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</si>
  <si>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</si>
  <si>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</si>
  <si>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</si>
  <si>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</si>
  <si>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</si>
  <si>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</si>
  <si>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</si>
  <si>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</si>
  <si>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</si>
  <si>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</si>
  <si>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</si>
  <si>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</si>
  <si>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</si>
  <si>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</si>
  <si>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</si>
  <si>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</si>
  <si>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</si>
  <si>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</si>
  <si>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</si>
  <si>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</si>
  <si>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</si>
  <si>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</si>
  <si>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</si>
  <si>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</si>
  <si>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</si>
  <si>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</si>
  <si>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</si>
  <si>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</si>
  <si>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</si>
  <si>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</si>
  <si>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</si>
  <si>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</si>
  <si>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</si>
  <si>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</si>
  <si>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</si>
  <si>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</si>
  <si>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</si>
  <si>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</si>
  <si>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</si>
  <si>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</si>
  <si>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</si>
  <si>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</si>
  <si>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</si>
  <si>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</si>
  <si>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</si>
  <si>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</si>
  <si>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</si>
  <si>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</si>
  <si>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</si>
  <si>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</si>
  <si>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</si>
  <si>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</si>
  <si>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</si>
  <si>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</si>
  <si>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</si>
  <si>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</si>
  <si>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</si>
  <si>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</si>
  <si>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</si>
  <si>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</si>
  <si>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</si>
  <si>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</si>
  <si>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</si>
  <si>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</si>
  <si>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</si>
  <si>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</si>
  <si>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</si>
  <si>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</si>
  <si>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</si>
  <si>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</si>
  <si>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</si>
  <si>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</si>
  <si>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</si>
  <si>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</si>
  <si>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</si>
  <si>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</si>
  <si>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</si>
  <si>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</si>
  <si>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</si>
  <si>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</si>
  <si>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</si>
  <si>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</si>
  <si>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</si>
  <si>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</si>
  <si>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</si>
  <si>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</si>
  <si>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</si>
  <si>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</si>
  <si>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</si>
  <si>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</si>
  <si>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</si>
  <si>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</si>
  <si>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</si>
  <si>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</si>
  <si>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</si>
  <si>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</si>
  <si>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</si>
  <si>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</si>
  <si>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</si>
  <si>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</si>
  <si>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</si>
  <si>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</si>
  <si>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</si>
  <si>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</si>
  <si>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</si>
  <si>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</si>
  <si>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</si>
  <si>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</si>
  <si>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</si>
  <si>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</si>
  <si>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</si>
  <si>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</si>
  <si>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</si>
  <si>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</si>
  <si>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</si>
  <si>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</si>
  <si>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</si>
  <si>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</si>
  <si>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</si>
  <si>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</si>
  <si>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</si>
  <si>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</si>
  <si>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</si>
  <si>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</si>
  <si>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</si>
  <si>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</si>
  <si>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</si>
  <si>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</si>
  <si>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</si>
  <si>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</si>
  <si>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</si>
  <si>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</si>
  <si>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</si>
  <si>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</si>
  <si>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</si>
  <si>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</si>
  <si>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</si>
  <si>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</si>
  <si>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</si>
  <si>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</si>
  <si>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</si>
  <si>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</si>
  <si>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</si>
  <si>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</si>
  <si>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</si>
  <si>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</si>
  <si>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</si>
  <si>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</si>
  <si>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</si>
  <si>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</si>
  <si>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</si>
  <si>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</si>
  <si>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</si>
  <si>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</si>
  <si>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</si>
  <si>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</si>
  <si>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</si>
  <si>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</si>
  <si>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</si>
  <si>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</si>
  <si>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</si>
  <si>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</si>
  <si>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</si>
  <si>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</si>
  <si>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</si>
  <si>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</si>
  <si>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</si>
  <si>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</si>
  <si>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</si>
  <si>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</si>
  <si>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</si>
  <si>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</si>
  <si>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</si>
  <si>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</si>
  <si>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</si>
  <si>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</si>
  <si>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</si>
  <si>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</si>
  <si>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</si>
  <si>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</si>
  <si>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</si>
  <si>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</si>
  <si>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</si>
  <si>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</si>
  <si>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</si>
  <si>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</si>
  <si>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</si>
  <si>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</si>
  <si>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</si>
  <si>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</si>
  <si>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</si>
  <si>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</si>
  <si>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</si>
  <si>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</si>
  <si>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</si>
  <si>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</si>
  <si>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</si>
  <si>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</si>
  <si>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</si>
  <si>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</si>
  <si>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</si>
  <si>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</si>
  <si>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</si>
  <si>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</si>
  <si>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</si>
  <si>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</si>
  <si>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</si>
  <si>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</si>
  <si>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</si>
  <si>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</si>
  <si>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</si>
  <si>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</si>
  <si>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</si>
  <si>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</si>
  <si>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</si>
  <si>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</si>
  <si>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</si>
  <si>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</si>
  <si>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</si>
  <si>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</si>
  <si>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</si>
  <si>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</si>
  <si>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</si>
  <si>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</si>
  <si>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</si>
  <si>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</si>
  <si>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</si>
  <si>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</si>
  <si>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</si>
  <si>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</si>
  <si>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</si>
  <si>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</si>
  <si>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</si>
  <si>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</si>
  <si>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</si>
  <si>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</si>
  <si>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</si>
  <si>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</si>
  <si>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</si>
  <si>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</si>
  <si>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</si>
  <si>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</si>
  <si>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</si>
  <si>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</si>
  <si>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</si>
  <si>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</si>
  <si>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</si>
  <si>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</si>
  <si>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</si>
  <si>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</si>
  <si>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</si>
  <si>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</si>
  <si>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</si>
  <si>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</si>
  <si>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</si>
  <si>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</si>
  <si>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</si>
  <si>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</si>
  <si>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</si>
  <si>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</si>
  <si>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</si>
  <si>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</si>
  <si>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</si>
  <si>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</si>
  <si>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</si>
  <si>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</si>
  <si>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</si>
  <si>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</si>
  <si>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</si>
  <si>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</si>
  <si>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</si>
  <si>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</si>
  <si>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</si>
  <si>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</si>
  <si>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</si>
  <si>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</si>
  <si>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</si>
  <si>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</si>
  <si>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</si>
  <si>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</si>
  <si>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</si>
  <si>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</si>
  <si>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</si>
  <si>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</si>
  <si>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</si>
  <si>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</si>
  <si>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</si>
  <si>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</si>
  <si>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</si>
  <si>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</si>
  <si>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</si>
  <si>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</si>
  <si>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</si>
  <si>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</si>
  <si>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</si>
  <si>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</si>
  <si>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</si>
  <si>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</si>
  <si>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</si>
  <si>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</si>
  <si>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</si>
  <si>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</si>
  <si>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</si>
  <si>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</si>
  <si>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</si>
  <si>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</si>
  <si>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</si>
  <si>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</si>
  <si>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</si>
  <si>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</si>
  <si>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</si>
  <si>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</si>
  <si>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</si>
  <si>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</si>
  <si>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</si>
  <si>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</si>
  <si>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</si>
  <si>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</si>
  <si>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</si>
  <si>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</si>
  <si>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</si>
  <si>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</si>
  <si>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</si>
  <si>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</si>
  <si>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</si>
  <si>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</si>
  <si>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</si>
  <si>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</si>
  <si>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</si>
  <si>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</si>
  <si>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</si>
  <si>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</si>
  <si>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</si>
  <si>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</si>
  <si>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</si>
  <si>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</si>
  <si>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</si>
  <si>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</si>
  <si>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</si>
  <si>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</si>
  <si>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</si>
  <si>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</si>
  <si>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</si>
  <si>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</si>
  <si>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</si>
  <si>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</si>
  <si>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</si>
  <si>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</si>
  <si>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</si>
  <si>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</si>
  <si>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</si>
  <si>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</si>
  <si>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</si>
  <si>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</si>
  <si>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</si>
  <si>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</si>
  <si>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</si>
  <si>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</si>
  <si>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</si>
  <si>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</si>
  <si>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</si>
  <si>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</si>
  <si>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</si>
  <si>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</si>
  <si>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</si>
  <si>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</si>
  <si>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</si>
  <si>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</si>
  <si>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</si>
  <si>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</si>
  <si>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</si>
  <si>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</si>
  <si>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</si>
  <si>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</si>
  <si>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</si>
  <si>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</si>
  <si>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</si>
  <si>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</si>
  <si>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</si>
  <si>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</si>
  <si>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</si>
  <si>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</si>
  <si>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</si>
  <si>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</si>
  <si>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</si>
  <si>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</si>
  <si>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</si>
  <si>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</si>
  <si>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</si>
  <si>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</si>
  <si>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</si>
  <si>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</si>
  <si>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</si>
  <si>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</si>
  <si>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</si>
  <si>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</si>
  <si>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</si>
  <si>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</si>
  <si>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</si>
  <si>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</si>
  <si>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</si>
  <si>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</si>
  <si>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</si>
  <si>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</si>
  <si>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</si>
  <si>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</si>
  <si>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</si>
  <si>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</si>
  <si>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</si>
  <si>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</si>
  <si>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</si>
  <si>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</si>
  <si>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</si>
  <si>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</si>
  <si>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</si>
  <si>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</si>
  <si>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</si>
  <si>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</si>
  <si>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</si>
  <si>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</si>
  <si>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</si>
  <si>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</si>
  <si>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</si>
  <si>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</si>
  <si>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</si>
  <si>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</si>
  <si>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</si>
  <si>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</si>
  <si>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</si>
  <si>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</si>
  <si>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</si>
  <si>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</si>
  <si>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</si>
  <si>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</si>
  <si>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</si>
  <si>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</si>
  <si>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</si>
  <si>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</si>
  <si>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</si>
  <si>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</si>
  <si>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</si>
  <si>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</si>
  <si>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</si>
  <si>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</si>
  <si>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</si>
  <si>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</si>
  <si>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</si>
  <si>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</si>
  <si>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</si>
  <si>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</si>
  <si>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</si>
  <si>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</si>
  <si>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</si>
  <si>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</si>
  <si>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</si>
  <si>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</si>
  <si>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</si>
  <si>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</si>
  <si>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</si>
  <si>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</si>
  <si>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</si>
  <si>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</si>
  <si>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</si>
  <si>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</si>
  <si>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</si>
  <si>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</si>
  <si>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</si>
  <si>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</si>
  <si>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</si>
  <si>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</si>
  <si>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</si>
  <si>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</si>
  <si>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</si>
  <si>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</si>
  <si>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</si>
  <si>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</si>
  <si>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</si>
  <si>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</si>
  <si>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</si>
  <si>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</si>
  <si>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</si>
  <si>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</si>
  <si>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</si>
  <si>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</si>
  <si>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</si>
  <si>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</si>
  <si>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</si>
  <si>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</si>
  <si>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</si>
  <si>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</si>
  <si>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</si>
  <si>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</si>
  <si>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</si>
  <si>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</si>
  <si>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</si>
  <si>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</si>
  <si>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</si>
  <si>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</si>
  <si>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</si>
  <si>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</si>
  <si>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</si>
  <si>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</si>
  <si>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</si>
  <si>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</si>
  <si>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</si>
  <si>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</si>
  <si>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</si>
  <si>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</si>
  <si>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</si>
  <si>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</si>
  <si>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</si>
  <si>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</si>
  <si>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</si>
  <si>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</si>
  <si>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</si>
  <si>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</si>
  <si>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</si>
  <si>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</si>
  <si>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</si>
  <si>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</si>
  <si>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</si>
  <si>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</si>
  <si>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</si>
  <si>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</si>
  <si>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</si>
  <si>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</si>
  <si>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</si>
  <si>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</si>
  <si>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</si>
  <si>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</si>
  <si>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</si>
  <si>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</si>
  <si>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</si>
  <si>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</si>
  <si>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</si>
  <si>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</si>
  <si>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</si>
  <si>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</si>
  <si>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</si>
  <si>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</si>
  <si>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</si>
  <si>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</si>
  <si>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</si>
  <si>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</si>
  <si>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</si>
  <si>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</si>
  <si>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</si>
  <si>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</si>
  <si>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</si>
  <si>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</si>
  <si>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</si>
  <si>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</si>
  <si>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</si>
  <si>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</si>
  <si>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</si>
  <si>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</si>
  <si>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</si>
  <si>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</si>
  <si>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</si>
  <si>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</si>
  <si>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</si>
  <si>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</si>
  <si>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</si>
  <si>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</si>
  <si>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</si>
  <si>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</si>
  <si>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</si>
  <si>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</si>
  <si>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</si>
  <si>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</si>
  <si>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</si>
  <si>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</si>
  <si>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</si>
  <si>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</si>
  <si>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</si>
  <si>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</si>
  <si>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</si>
  <si>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</si>
  <si>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</si>
  <si>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</si>
  <si>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</si>
  <si>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</si>
  <si>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</si>
  <si>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</si>
  <si>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</si>
  <si>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</si>
  <si>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</si>
  <si>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</si>
  <si>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</si>
  <si>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</si>
  <si>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</si>
  <si>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</si>
  <si>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</si>
  <si>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</si>
  <si>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</si>
  <si>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</si>
  <si>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</si>
  <si>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</si>
  <si>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</si>
  <si>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</si>
  <si>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</si>
  <si>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</si>
  <si>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</si>
  <si>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</si>
  <si>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</si>
  <si>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</si>
  <si>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</si>
  <si>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</si>
  <si>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</si>
  <si>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</si>
  <si>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</si>
  <si>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</si>
  <si>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</si>
  <si>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</si>
  <si>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</si>
  <si>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</si>
  <si>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</si>
  <si>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</si>
  <si>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</si>
  <si>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</si>
  <si>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</si>
  <si>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</si>
  <si>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</si>
  <si>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</si>
  <si>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</si>
  <si>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</si>
  <si>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</si>
  <si>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</si>
  <si>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</si>
  <si>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</si>
  <si>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</si>
  <si>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</si>
  <si>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</si>
  <si>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</si>
  <si>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</si>
  <si>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</si>
  <si>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</si>
  <si>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</si>
  <si>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</si>
  <si>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</si>
  <si>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</si>
  <si>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</si>
  <si>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</si>
  <si>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</si>
  <si>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</si>
  <si>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</si>
  <si>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</si>
  <si>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</si>
  <si>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</si>
  <si>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</si>
  <si>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</si>
  <si>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</si>
  <si>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</si>
  <si>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</si>
  <si>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</si>
  <si>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</si>
  <si>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</si>
  <si>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</si>
  <si>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</si>
  <si>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</si>
  <si>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</si>
  <si>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</si>
  <si>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</si>
  <si>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</si>
  <si>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</si>
  <si>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</si>
  <si>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</si>
  <si>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</si>
  <si>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</si>
  <si>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</si>
  <si>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</si>
  <si>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</si>
  <si>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</si>
  <si>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</si>
  <si>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</si>
  <si>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</si>
  <si>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</si>
  <si>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</si>
  <si>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</si>
  <si>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</si>
  <si>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</si>
  <si>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</si>
  <si>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</si>
  <si>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</si>
  <si>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</si>
  <si>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</si>
  <si>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</si>
  <si>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</si>
  <si>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</si>
  <si>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</si>
  <si>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</si>
  <si>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</si>
  <si>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</si>
  <si>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</si>
  <si>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</si>
  <si>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</si>
  <si>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</si>
  <si>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</si>
  <si>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</si>
  <si>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</si>
  <si>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</si>
  <si>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</si>
  <si>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</si>
  <si>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</si>
  <si>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</si>
  <si>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</si>
  <si>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</si>
  <si>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</si>
  <si>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</si>
  <si>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</si>
  <si>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</si>
  <si>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</si>
  <si>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</si>
  <si>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</si>
  <si>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</si>
  <si>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</si>
  <si>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</si>
  <si>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</si>
  <si>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</si>
  <si>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</si>
  <si>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</si>
  <si>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</si>
  <si>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</si>
  <si>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</si>
  <si>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</si>
  <si>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</si>
  <si>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</si>
  <si>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</si>
  <si>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</si>
  <si>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</si>
  <si>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</si>
  <si>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</si>
  <si>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</si>
  <si>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</si>
  <si>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</si>
  <si>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</si>
  <si>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</si>
  <si>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</si>
  <si>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</si>
  <si>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</si>
  <si>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</si>
  <si>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</si>
  <si>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</si>
  <si>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</si>
  <si>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</si>
  <si>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</si>
  <si>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</si>
  <si>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</si>
  <si>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</si>
  <si>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</si>
  <si>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</si>
  <si>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</si>
  <si>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</si>
  <si>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</si>
  <si>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</si>
  <si>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</si>
  <si>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</si>
  <si>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</si>
  <si>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</si>
  <si>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</si>
  <si>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</si>
  <si>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</si>
  <si>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</si>
  <si>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</si>
  <si>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</si>
  <si>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</si>
  <si>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</si>
  <si>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</si>
  <si>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</si>
  <si>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</si>
  <si>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</si>
  <si>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</si>
  <si>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</si>
  <si>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</si>
  <si>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</si>
  <si>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</si>
  <si>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</si>
  <si>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</si>
  <si>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</si>
  <si>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</si>
  <si>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</si>
  <si>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</si>
  <si>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</si>
  <si>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</si>
  <si>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</si>
  <si>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</si>
  <si>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</si>
  <si>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</si>
  <si>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</si>
  <si>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</si>
  <si>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</si>
  <si>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</si>
  <si>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</si>
  <si>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</si>
  <si>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</si>
  <si>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</si>
  <si>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</si>
  <si>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</si>
  <si>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</si>
  <si>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</si>
  <si>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</si>
  <si>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</si>
  <si>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</si>
  <si>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</si>
  <si>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</si>
  <si>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</si>
  <si>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</si>
  <si>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</si>
  <si>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</si>
  <si>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</si>
  <si>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</si>
  <si>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</si>
  <si>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</si>
  <si>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</si>
  <si>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</si>
  <si>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</si>
  <si>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</si>
  <si>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</si>
  <si>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</si>
  <si>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</si>
  <si>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</si>
  <si>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</si>
  <si>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</si>
  <si>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</si>
  <si>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</si>
  <si>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</si>
  <si>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</si>
  <si>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</si>
  <si>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</si>
  <si>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</si>
  <si>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</si>
  <si>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</si>
  <si>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</si>
  <si>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</si>
  <si>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</si>
  <si>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</si>
  <si>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</si>
  <si>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</si>
  <si>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</si>
  <si>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</si>
  <si>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</si>
  <si>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</si>
  <si>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</si>
  <si>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</si>
  <si>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</si>
  <si>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</si>
  <si>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</si>
  <si>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</si>
  <si>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</si>
  <si>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</si>
  <si>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</si>
  <si>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</si>
  <si>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</si>
  <si>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</si>
  <si>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</si>
  <si>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</si>
  <si>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</si>
  <si>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</si>
  <si>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</si>
  <si>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</si>
  <si>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</si>
  <si>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</si>
  <si>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</si>
  <si>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</si>
  <si>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</si>
  <si>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</si>
  <si>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</si>
  <si>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</si>
  <si>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</si>
  <si>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</si>
  <si>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</si>
  <si>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</si>
  <si>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</si>
  <si>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</si>
  <si>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</si>
  <si>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</si>
  <si>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</si>
  <si>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</si>
  <si>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</si>
  <si>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</si>
  <si>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</si>
  <si>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</si>
  <si>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</si>
  <si>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</si>
  <si>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</si>
  <si>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</si>
  <si>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</si>
  <si>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</si>
  <si>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</si>
  <si>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</si>
  <si>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</si>
  <si>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</si>
  <si>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</si>
  <si>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</si>
  <si>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</si>
  <si>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</si>
  <si>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</si>
  <si>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</si>
  <si>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</si>
  <si>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</si>
  <si>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</si>
  <si>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</si>
  <si>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</si>
  <si>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</si>
  <si>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</si>
  <si>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</si>
  <si>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</si>
  <si>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</si>
  <si>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</si>
  <si>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</si>
  <si>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</si>
  <si>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</si>
  <si>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</si>
  <si>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</si>
  <si>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</si>
  <si>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</si>
  <si>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</si>
  <si>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</si>
  <si>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</si>
  <si>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</si>
  <si>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</si>
  <si>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</si>
  <si>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</si>
  <si>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</si>
  <si>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</si>
  <si>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</si>
  <si>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</si>
  <si>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</si>
  <si>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</si>
  <si>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</si>
  <si>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</si>
  <si>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</si>
  <si>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</si>
  <si>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</si>
  <si>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</si>
  <si>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</si>
  <si>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</si>
  <si>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</si>
  <si>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</si>
  <si>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</si>
  <si>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</si>
  <si>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</si>
  <si>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</si>
  <si>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</si>
  <si>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</si>
  <si>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</si>
  <si>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</si>
  <si>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</si>
  <si>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</si>
  <si>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</si>
  <si>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</si>
  <si>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</si>
  <si>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</si>
  <si>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</si>
  <si>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</si>
  <si>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</si>
  <si>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</si>
  <si>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</si>
  <si>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</si>
  <si>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</si>
  <si>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</si>
  <si>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</si>
  <si>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</si>
  <si>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</si>
  <si>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</si>
  <si>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</si>
  <si>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</si>
  <si>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</si>
  <si>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</si>
  <si>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</si>
  <si>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</si>
  <si>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</si>
  <si>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</si>
  <si>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</si>
  <si>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</si>
  <si>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</si>
  <si>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</si>
  <si>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</si>
  <si>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</si>
  <si>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</si>
  <si>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</si>
  <si>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</si>
  <si>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</si>
  <si>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</si>
  <si>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</si>
  <si>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</si>
  <si>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</si>
  <si>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</si>
  <si>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</si>
  <si>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</si>
  <si>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</si>
  <si>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</si>
  <si>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</si>
  <si>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</si>
  <si>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</si>
  <si>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</si>
  <si>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</si>
  <si>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</si>
  <si>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</si>
  <si>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</si>
  <si>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</si>
  <si>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</si>
  <si>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</si>
  <si>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</si>
  <si>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</si>
  <si>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</si>
  <si>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</si>
  <si>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</si>
  <si>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</si>
  <si>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</si>
  <si>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</si>
  <si>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</si>
  <si>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</si>
  <si>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</si>
  <si>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</si>
  <si>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</si>
  <si>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</si>
  <si>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</si>
  <si>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</si>
  <si>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</si>
  <si>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</si>
  <si>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</si>
  <si>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</si>
  <si>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</si>
  <si>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</si>
  <si>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</si>
  <si>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</si>
  <si>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</si>
  <si>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</si>
  <si>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</si>
  <si>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</si>
  <si>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</si>
  <si>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</si>
  <si>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</si>
  <si>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</si>
  <si>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</si>
  <si>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</si>
  <si>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</si>
  <si>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</si>
  <si>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</si>
  <si>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</si>
  <si>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</si>
  <si>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</si>
  <si>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</si>
  <si>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</si>
  <si>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</si>
  <si>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</si>
  <si>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</si>
  <si>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</si>
  <si>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</si>
  <si>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</si>
  <si>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</si>
  <si>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</si>
  <si>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</si>
  <si>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</si>
  <si>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</si>
  <si>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</si>
  <si>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</si>
  <si>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</si>
  <si>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</si>
  <si>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</si>
  <si>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</si>
  <si>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</si>
  <si>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</si>
  <si>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</si>
  <si>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</si>
  <si>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</si>
  <si>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</si>
  <si>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</si>
  <si>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</si>
  <si>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</si>
  <si>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</si>
  <si>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</si>
  <si>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</si>
  <si>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</si>
  <si>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</si>
  <si>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</si>
  <si>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</si>
  <si>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</si>
  <si>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</si>
  <si>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</si>
  <si>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</si>
  <si>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</si>
  <si>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</si>
  <si>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</si>
  <si>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</si>
  <si>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</si>
  <si>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</si>
  <si>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</si>
  <si>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</si>
  <si>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</si>
  <si>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</si>
  <si>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</si>
  <si>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</si>
  <si>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</si>
  <si>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</si>
  <si>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</si>
  <si>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</si>
  <si>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</si>
  <si>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</si>
  <si>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</si>
  <si>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</si>
  <si>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</si>
  <si>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</si>
  <si>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</si>
  <si>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</si>
  <si>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</si>
  <si>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</si>
  <si>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</si>
  <si>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</si>
  <si>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</si>
  <si>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</si>
  <si>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</si>
  <si>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</si>
  <si>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</si>
  <si>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</si>
  <si>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</si>
  <si>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</si>
  <si>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</si>
  <si>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</si>
  <si>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</si>
  <si>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</si>
  <si>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</si>
  <si>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</si>
  <si>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</si>
  <si>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</si>
  <si>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</si>
  <si>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</si>
  <si>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</si>
  <si>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</si>
  <si>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</si>
  <si>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</si>
  <si>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</si>
  <si>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</si>
  <si>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</si>
  <si>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</si>
  <si>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</si>
  <si>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</si>
  <si>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</si>
  <si>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</si>
  <si>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</si>
  <si>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</si>
  <si>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</si>
  <si>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</si>
  <si>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</si>
  <si>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</si>
  <si>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</si>
  <si>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</si>
  <si>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</si>
  <si>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</si>
  <si>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</si>
  <si>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</si>
  <si>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</si>
  <si>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</si>
  <si>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</si>
  <si>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</si>
  <si>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</si>
  <si>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</si>
  <si>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</si>
  <si>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</si>
  <si>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</si>
  <si>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</si>
  <si>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</si>
  <si>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</si>
  <si>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</si>
  <si>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</si>
  <si>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</si>
  <si>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</si>
  <si>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</si>
  <si>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</si>
  <si>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</si>
  <si>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</si>
  <si>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</si>
  <si>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</si>
  <si>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</si>
  <si>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</si>
  <si>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</si>
  <si>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</si>
  <si>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</si>
  <si>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</si>
  <si>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</si>
  <si>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</si>
  <si>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</si>
  <si>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</si>
  <si>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</si>
  <si>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</si>
  <si>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</si>
  <si>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</si>
  <si>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</si>
  <si>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</si>
  <si>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</si>
  <si>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</si>
  <si>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</si>
  <si>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</si>
  <si>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</si>
  <si>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</si>
  <si>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</si>
  <si>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</si>
  <si>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</si>
  <si>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</si>
  <si>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</si>
  <si>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</si>
  <si>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</si>
  <si>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</si>
  <si>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</si>
  <si>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</si>
  <si>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</si>
  <si>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</si>
  <si>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</si>
  <si>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</si>
  <si>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</si>
  <si>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</si>
  <si>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</si>
  <si>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</si>
  <si>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</si>
  <si>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</si>
  <si>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</si>
  <si>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</si>
  <si>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</si>
  <si>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</si>
  <si>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</si>
  <si>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</si>
  <si>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</si>
  <si>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</si>
  <si>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</si>
  <si>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</si>
  <si>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</si>
  <si>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</si>
  <si>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</si>
  <si>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</si>
  <si>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</si>
  <si>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</si>
  <si>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</si>
  <si>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</si>
  <si>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</si>
  <si>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</si>
  <si>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</si>
  <si>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</si>
  <si>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</si>
  <si>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</si>
  <si>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</si>
  <si>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</si>
  <si>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</si>
  <si>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</si>
  <si>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</si>
  <si>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</si>
  <si>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</si>
  <si>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</si>
  <si>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</si>
  <si>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</si>
  <si>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</si>
  <si>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</si>
  <si>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</si>
  <si>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</si>
  <si>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</si>
  <si>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</si>
  <si>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</si>
  <si>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</si>
  <si>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</si>
  <si>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</si>
  <si>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</si>
  <si>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</si>
  <si>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</si>
  <si>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</si>
  <si>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</si>
  <si>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</si>
  <si>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</si>
  <si>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</si>
  <si>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</si>
  <si>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</si>
  <si>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</si>
  <si>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</si>
  <si>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</si>
  <si>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</si>
  <si>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</si>
  <si>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</si>
  <si>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</si>
  <si>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</si>
  <si>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</si>
  <si>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</si>
  <si>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</si>
  <si>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</si>
  <si>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</si>
  <si>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</si>
  <si>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</si>
  <si>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</si>
  <si>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</si>
  <si>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</si>
  <si>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</si>
  <si>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</si>
  <si>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</si>
  <si>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</si>
  <si>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</si>
  <si>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</si>
  <si>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</si>
  <si>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</si>
  <si>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</si>
  <si>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</si>
  <si>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</si>
  <si>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</si>
  <si>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</si>
  <si>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</si>
  <si>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</si>
  <si>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</si>
  <si>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</si>
  <si>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</si>
  <si>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</si>
  <si>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</si>
  <si>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</si>
  <si>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</si>
  <si>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</si>
  <si>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</si>
  <si>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</si>
  <si>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</si>
  <si>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</si>
  <si>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</si>
  <si>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</si>
  <si>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</si>
  <si>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</si>
  <si>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</si>
  <si>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</si>
  <si>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</si>
  <si>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</si>
  <si>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</si>
  <si>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</si>
  <si>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</si>
  <si>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</si>
  <si>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</si>
  <si>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</si>
  <si>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</si>
  <si>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</si>
  <si>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</si>
  <si>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</si>
  <si>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</si>
  <si>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</si>
  <si>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</si>
  <si>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</si>
  <si>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</si>
  <si>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</si>
  <si>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</si>
  <si>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</si>
  <si>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</si>
  <si>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</si>
  <si>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</si>
  <si>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</si>
  <si>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</si>
  <si>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</si>
  <si>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</si>
  <si>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</si>
  <si>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</si>
  <si>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</si>
  <si>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</si>
  <si>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</si>
  <si>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</si>
  <si>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</si>
  <si>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</si>
  <si>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</si>
  <si>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</si>
  <si>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</si>
  <si>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</si>
  <si>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</si>
  <si>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</si>
  <si>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</si>
  <si>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</si>
  <si>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</si>
  <si>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</si>
  <si>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</si>
  <si>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</si>
  <si>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</si>
  <si>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</si>
  <si>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</si>
  <si>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</si>
  <si>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</si>
  <si>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</si>
  <si>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</si>
  <si>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</si>
  <si>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</si>
  <si>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</si>
  <si>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</si>
  <si>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</si>
  <si>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</si>
  <si>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</si>
  <si>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</si>
  <si>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</si>
  <si>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</si>
  <si>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</si>
  <si>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</si>
  <si>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</si>
  <si>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</si>
  <si>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</si>
  <si>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</si>
  <si>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</si>
  <si>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</si>
  <si>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</si>
  <si>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</si>
  <si>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</si>
  <si>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</si>
  <si>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</si>
  <si>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</si>
  <si>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</si>
  <si>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</si>
  <si>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</si>
  <si>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</si>
  <si>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</si>
  <si>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</si>
  <si>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</si>
  <si>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</si>
  <si>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</si>
  <si>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</si>
  <si>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</si>
  <si>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</si>
  <si>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</si>
  <si>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</si>
  <si>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</si>
  <si>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</si>
  <si>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</si>
  <si>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</si>
  <si>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</si>
  <si>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</si>
  <si>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</si>
  <si>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</si>
  <si>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</si>
  <si>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</si>
  <si>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</si>
  <si>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</si>
  <si>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</si>
  <si>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</si>
  <si>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</si>
  <si>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</si>
  <si>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</si>
  <si>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</si>
  <si>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</si>
  <si>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</si>
  <si>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</si>
  <si>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</si>
  <si>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</si>
  <si>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</si>
  <si>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</si>
  <si>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</si>
  <si>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</si>
  <si>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</si>
  <si>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</si>
  <si>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</si>
  <si>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</si>
  <si>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</si>
  <si>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</si>
  <si>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</si>
  <si>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</si>
  <si>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</si>
  <si>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</si>
  <si>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</si>
  <si>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</si>
  <si>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</si>
  <si>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</si>
  <si>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</si>
  <si>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</si>
  <si>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</si>
  <si>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</si>
  <si>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</si>
  <si>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</si>
  <si>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</si>
  <si>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</si>
  <si>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</si>
  <si>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</si>
  <si>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</si>
  <si>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</si>
  <si>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</si>
  <si>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</si>
  <si>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</si>
  <si>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</si>
  <si>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</si>
  <si>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</si>
  <si>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</si>
  <si>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</si>
  <si>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</si>
  <si>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</si>
  <si>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</si>
  <si>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</si>
  <si>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</si>
  <si>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</si>
  <si>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</si>
  <si>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</si>
  <si>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</si>
  <si>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</si>
  <si>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</si>
  <si>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</si>
  <si>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</si>
  <si>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</si>
  <si>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</si>
  <si>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</si>
  <si>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</si>
  <si>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</si>
  <si>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</si>
  <si>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</si>
  <si>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</si>
  <si>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</si>
  <si>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</si>
  <si>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</si>
  <si>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</si>
  <si>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</si>
  <si>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</si>
  <si>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</si>
  <si>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</si>
  <si>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</si>
  <si>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</si>
  <si>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</si>
  <si>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</si>
  <si>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</si>
  <si>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</si>
  <si>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</si>
  <si>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</si>
  <si>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</si>
  <si>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</si>
  <si>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</si>
  <si>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</si>
  <si>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</si>
  <si>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</si>
  <si>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</si>
  <si>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</si>
  <si>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</si>
  <si>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</si>
  <si>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</si>
  <si>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</si>
  <si>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</si>
  <si>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</si>
  <si>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</si>
  <si>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</si>
  <si>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</si>
  <si>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</si>
  <si>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</si>
  <si>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</si>
  <si>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</si>
  <si>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</si>
  <si>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</si>
  <si>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</si>
  <si>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</si>
  <si>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</si>
  <si>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</si>
  <si>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</si>
  <si>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</si>
  <si>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</si>
  <si>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</si>
  <si>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</si>
  <si>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</si>
  <si>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</si>
  <si>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</si>
  <si>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</si>
  <si>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</si>
  <si>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</si>
  <si>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</si>
  <si>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</si>
  <si>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</si>
  <si>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</si>
  <si>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</si>
  <si>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</si>
  <si>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</si>
  <si>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</si>
  <si>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</si>
  <si>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</si>
  <si>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</si>
  <si>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</si>
  <si>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</si>
  <si>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</si>
  <si>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</si>
  <si>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</si>
  <si>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</si>
  <si>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</si>
  <si>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</si>
  <si>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</si>
  <si>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</si>
  <si>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</si>
  <si>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</si>
  <si>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</si>
  <si>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</si>
  <si>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</si>
  <si>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</si>
  <si>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</si>
  <si>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</si>
  <si>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</si>
  <si>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</si>
  <si>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</si>
  <si>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</si>
  <si>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</si>
  <si>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</si>
  <si>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</si>
  <si>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</si>
  <si>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</si>
  <si>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</si>
  <si>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</si>
  <si>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</si>
  <si>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</si>
  <si>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</si>
  <si>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</si>
  <si>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</si>
  <si>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</si>
  <si>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</si>
  <si>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</si>
  <si>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</si>
  <si>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</si>
  <si>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</si>
  <si>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</si>
  <si>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</si>
  <si>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</si>
  <si>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</si>
  <si>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</si>
  <si>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</si>
  <si>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</si>
  <si>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</si>
  <si>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</si>
  <si>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</si>
  <si>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</si>
  <si>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</si>
  <si>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</si>
  <si>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</si>
  <si>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</si>
  <si>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</si>
  <si>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</si>
  <si>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</si>
  <si>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</si>
  <si>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</si>
  <si>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</si>
  <si>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</si>
  <si>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</si>
  <si>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</si>
  <si>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</si>
  <si>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</si>
  <si>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</si>
  <si>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</si>
  <si>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</si>
  <si>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</si>
  <si>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</si>
  <si>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</si>
  <si>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</si>
  <si>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</si>
  <si>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</si>
  <si>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</si>
  <si>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</si>
  <si>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</si>
  <si>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</si>
  <si>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</si>
  <si>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</si>
  <si>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</si>
  <si>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</si>
  <si>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</si>
  <si>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</si>
  <si>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</si>
  <si>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</si>
  <si>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</si>
  <si>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</si>
  <si>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</si>
  <si>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</si>
  <si>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</si>
  <si>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</si>
  <si>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</si>
  <si>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</si>
  <si>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</si>
  <si>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</si>
  <si>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</si>
  <si>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</si>
  <si>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</si>
  <si>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</si>
  <si>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</si>
  <si>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</si>
  <si>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</si>
  <si>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</si>
  <si>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</si>
  <si>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</si>
  <si>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</si>
  <si>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</si>
  <si>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</si>
  <si>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</si>
  <si>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</si>
  <si>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</si>
  <si>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</si>
  <si>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</si>
  <si>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</si>
  <si>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</si>
  <si>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</si>
  <si>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</si>
  <si>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</si>
  <si>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</si>
  <si>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</si>
  <si>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</si>
  <si>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</si>
  <si>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</si>
  <si>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</si>
  <si>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</si>
  <si>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</si>
  <si>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</si>
  <si>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</si>
  <si>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</si>
  <si>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</si>
  <si>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</si>
  <si>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</si>
  <si>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</si>
  <si>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</si>
  <si>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</si>
  <si>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</si>
  <si>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</si>
  <si>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</si>
  <si>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</si>
  <si>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</si>
  <si>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</si>
  <si>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</si>
  <si>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</si>
  <si>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</si>
  <si>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</si>
  <si>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</si>
  <si>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</si>
  <si>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</si>
  <si>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</si>
  <si>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</si>
  <si>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</si>
  <si>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</si>
  <si>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</si>
  <si>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</si>
  <si>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</si>
  <si>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</si>
  <si>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</si>
  <si>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</si>
  <si>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</si>
  <si>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</si>
  <si>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</si>
  <si>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</si>
  <si>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</si>
  <si>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</si>
  <si>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</si>
  <si>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</si>
  <si>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</si>
  <si>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</si>
  <si>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</si>
  <si>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</si>
  <si>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</si>
  <si>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</si>
  <si>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</si>
  <si>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</si>
  <si>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</si>
  <si>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</si>
  <si>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</si>
  <si>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</si>
  <si>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</si>
  <si>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</si>
  <si>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</si>
  <si>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</si>
  <si>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</si>
  <si>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</si>
  <si>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</si>
  <si>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</si>
  <si>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</si>
  <si>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</si>
  <si>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</si>
  <si>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</si>
  <si>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</si>
  <si>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</si>
  <si>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</si>
  <si>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</si>
  <si>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</si>
  <si>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10 mins</t>
  </si>
  <si>
    <t>PCM-20251031-00001100</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</si>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</sst>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298.84901909722248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45961.797445023149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45961.797445023149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45961.797445023149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45961.797445023149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45961.797445023149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45961.797445023149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45961.797445023149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45961.797445023149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45961.797445023149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45961.797445023149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45961.797445023149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45961.797445023149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45961.797445023149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45961.797445023149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45961.797445023149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45961.797445023149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45961.797445023149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45961.797445023149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45961.797445023149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45961.797445023149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45961.797445023149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45961.797445023149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45961.797445023149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45961.797445023149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45961.797445023149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45961.797445023149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45961.797445023149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45961.797445023149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45961.797445023149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45961.797445023149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45961.797445023149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45961.797445023149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45961.797445023149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45961.797445023149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45961.797445023149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45961.797445023149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45961.797445023149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45961.797445023149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45961.797445023149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45961.797445023149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45961.797445023149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45961.797445023149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45961.797445023149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45961.797445023149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45961.797445023149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45961.797445023149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45961.797445023149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45961.797445023149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45961.797445023149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45961.797445023149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45961.797445023149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45961.797445023149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45961.797445023149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45961.797445023149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45961.797445023149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45961.797445023149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45961.797445023149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45961.797445023149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45961.797445023149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45961.797445023149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45961.797445023149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45961.797445023149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45961.797445023149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45961.797445023149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45961.797445023149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45961.797445023149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45961.797445023149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45961.797445023149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45961.797445023149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45961.797445023149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45961.797445023149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45961.797445023149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45961.797445023149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45961.797445023149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45961.797445023149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45961.797445023149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45961.797445023149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45961.797445023149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45961.797445023149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45961.797445023149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45961.797445023149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45961.797445023149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45961.797445023149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45961.797445023149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45961.797445023149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45961.797445023149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45961.797445023149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45961.797445023149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45961.797445023149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45961.797445023149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45961.797445023149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45961.797445023149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45961.797445023149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45961.797445023149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45961.797445023149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45961.797445023149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45961.797445023149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45961.797445023149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45961.797445023149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45961.797445023149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45961.797445023149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45961.797445023149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45961.797445023149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45961.797445023149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45961.797445023149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45961.797445023149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45961.797445023149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45961.797445023149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45961.797445023149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45961.797445023149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45961.797445023149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45961.797445023149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45961.797445023149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45961.797445023149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45961.797445023149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45961.797445023149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45961.797445023149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45961.797445023149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45961.797445023149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45961.797445023149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45961.797445023149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45961.797445023149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45961.797445023149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45961.797445023149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45961.797445023149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45961.797445023149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45961.797445023149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45961.797445023149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136.79760706018715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3.0553616898178007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45961.797445023149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45961.797445023149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45961.797445023149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45961.797445023149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45961.797445023149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45961.797445023149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45961.797445023149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45961.797445023149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45961.797445023149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45961.797445023149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45961.797445023149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45961.797445023149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45961.797445023149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45961.797445023149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45961.797445023149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45961.797445023149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45961.797445023149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45961.797445023149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45961.797445023149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45961.797445023149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45961.797445023149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45961.797445023149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45961.797445023149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45961.797445023149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45961.797445023149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45961.797445023149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45961.797445023149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45961.797445023149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45961.797445023149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45961.797445023149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45961.797445023149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45961.797445023149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45961.797445023149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45961.797445023149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45961.797445023149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45961.797445023149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45961.797445023149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45961.797445023149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45961.797445023149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45961.797445023149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45961.797445023149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45961.797445023149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45961.797445023149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45961.797445023149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45961.797445023149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45961.797445023149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45961.797445023149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45961.797445023149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45961.797445023149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45961.797445023149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45961.797445023149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45961.797445023149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45961.797445023149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45961.797445023149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45961.797445023149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45961.797445023149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45961.797445023149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45961.797445023149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45961.797445023149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45961.797445023149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45961.797445023149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45961.797445023149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45961.797445023149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45961.797445023149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45961.797445023149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45961.797445023149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45961.797445023149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45961.797445023149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45961.797445023149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45961.797445023149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45961.797445023149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45961.797445023149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45961.797445023149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45961.797445023149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45961.797445023149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45961.797445023149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45961.797445023149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45961.797445023149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45961.797445023149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45961.797445023149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45961.797445023149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45961.797445023149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45961.797445023149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45961.797445023149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45961.797445023149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45961.797445023149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45961.797445023149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45961.797445023149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45961.797445023149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45961.797445023149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45961.797445023149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45961.797445023149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45961.797445023149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45961.797445023149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45961.797445023149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45961.797445023149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45961.797445023149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45961.797445023149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45961.797445023149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45961.797445023149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45961.797445023149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45961.797445023149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45961.797445023149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45961.797445023149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45961.797445023149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45961.797445023149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45961.797445023149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45961.797445023149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45961.797445023149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45961.797445023149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45961.797445023149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45961.797445023149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45961.797445023149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45961.797445023149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45961.797445023149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45961.797445023149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45961.797445023149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45961.797445023149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45961.797445023149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45961.797445023149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45961.797445023149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45961.797445023149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45961.797445023149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45961.797445023149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45961.797445023149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45961.797445023149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45961.797445023149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45961.797445023149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45961.797445023149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45961.797445023149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45961.797445023149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45961.797445023149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45961.797445023149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45961.797445023149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45961.797445023149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45961.797445023149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45961.797445023149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45961.797445023149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45961.797445023149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45961.797445023149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45961.797445023149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45961.797445023149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45961.797445023149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45961.797445023149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45961.797445023149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45961.797445023149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45961.797445023149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45961.797445023149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45961.797445023149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45961.797445023149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45961.797445023149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45961.797445023149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45961.797445023149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45961.797445023149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45961.797445023149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45961.797445023149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45961.797445023149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45961.797445023149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45961.797445023149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45961.797445023149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45961.797445023149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45961.797445023149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45961.797445023149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45961.797445023149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45961.797445023149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45961.797445023149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45961.797445023149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45961.797445023149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45961.797445023149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45961.797445023149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45961.797445023149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45961.797445023149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45961.797445023149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45961.797445023149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45961.797445023149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45961.797445023149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45961.797445023149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45961.797445023149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45961.797445023149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45961.797445023149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45961.797445023149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45961.797445023149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45961.797445023149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45961.797445023149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45961.797445023149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45961.797445023149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45961.797445023149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45961.797445023149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45961.797445023149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45961.797445023149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45961.797445023149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45961.797445023149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45961.797445023149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45961.797445023149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45961.797445023149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45961.797445023149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45961.797445023149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45961.797445023149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45961.797445023149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45961.797445023149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45961.797445023149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45961.797445023149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45961.797445023149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45961.797445023149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45961.797445023149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45961.797445023149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45961.797445023149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45961.797445023149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45961.797445023149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45961.797445023149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45961.797445023149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45961.797445023149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45961.797445023149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45961.797445023149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45961.797445023149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45961.797445023149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45961.797445023149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45961.797445023149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45961.797445023149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45961.797445023149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45961.797445023149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45961.797445023149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45961.797445023149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45961.797445023149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45961.797445023149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45961.797445023149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45961.797445023149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45961.797445023149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45961.797445023149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45961.797445023149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45961.797445023149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45961.797445023149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45961.797445023149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45961.797445023149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45961.797445023149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45961.797445023149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45961.797445023149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45961.797445023149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45961.797445023149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45961.797445023149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45961.797445023149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45961.797445023149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45961.797445023149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45961.797445023149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45961.797445023149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45961.797445023149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45961.797445023149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45961.797445023149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45961.797445023149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45961.797445023149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45961.797445023149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45961.797445023149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45961.797445023149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45961.797445023149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45961.797445023149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45961.797445023149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45961.797445023149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45961.797445023149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45961.797445023149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45961.797445023149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45961.797445023149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45961.797445023149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45961.797445023149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45961.797445023149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45961.797445023149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45961.797445023149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45961.797445023149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45961.797445023149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45961.797445023149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45961.797445023149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45961.797445023149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45961.797445023149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45961.797445023149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45961.797445023149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45961.797445023149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45961.797445023149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45961.797445023149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45961.797445023149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45961.797445023149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45961.797445023149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45961.797445023149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45961.797445023149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45961.797445023149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45961.797445023149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45961.797445023149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45961.797445023149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45961.797445023149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45961.797445023149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45961.797445023149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45961.797445023149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45961.797445023149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45961.797445023149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45961.797445023149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45961.797445023149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45961.797445023149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45961.797445023149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45961.797445023149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45961.797445023149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45961.797445023149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45961.797445023149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45961.797445023149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45961.797445023149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45961.797445023149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45961.797445023149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45961.797445023149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45961.797445023149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45961.797445023149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45961.797445023149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45961.797445023149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45961.797445023149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45961.797445023149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45961.797445023149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45961.797445023149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45961.797445023149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45961.797445023149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45961.797445023149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45961.797445023149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45961.797445023149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45961.797445023149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45961.797445023149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45961.797445023149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45961.797445023149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45961.797445023149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45961.797445023149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45961.797445023149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45961.797445023149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45961.797445023149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45961.797445023149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45961.797445023149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45961.797445023149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45961.797445023149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45961.797445023149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45961.797445023149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45961.797445023149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45961.797445023149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45961.797445023149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45961.797445023149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45961.797445023149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45961.797445023149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45961.797445023149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45961.797445023149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45961.797445023149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45961.797445023149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45961.797445023149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45961.797445023149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45961.797445023149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45961.797445023149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45961.797445023149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45961.797445023149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45961.797445023149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45961.797445023149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45961.797445023149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45961.797445023149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45961.797445023149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45961.797445023149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45961.797445023149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45961.797445023149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45961.797445023149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45961.797445023149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45961.797445023149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45961.797445023149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45961.797445023149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45961.797445023149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45961.797445023149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45961.797445023149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45961.797445023149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45961.797445023149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45961.797445023149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45961.797445023149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45961.797445023149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45961.797445023149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45961.797445023149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45961.797445023149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45961.797445023149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45961.797445023149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45961.797445023149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45961.797445023149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45961.797445023149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45961.797445023149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45961.797445023149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45961.797445023149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45961.797445023149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45961.797445023149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45961.797445023149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45961.797445023149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45961.797445023149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45961.797445023149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45961.797445023149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45961.797445023149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45961.797445023149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45961.797445023149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45961.797445023149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45961.797445023149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45961.797445023149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45961.797445023149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45961.797445023149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45961.797445023149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45961.797445023149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45961.797445023149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45961.797445023149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45961.797445023149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45961.797445023149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45961.797445023149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45961.797445023149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45961.797445023149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45961.797445023149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45961.797445023149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45961.797445023149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45961.797445023149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45961.797445023149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45961.797445023149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45961.797445023149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45961.797445023149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45961.797445023149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45961.797445023149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45961.797445023149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45961.797445023149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45961.797445023149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45961.797445023149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45961.797445023149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45961.797445023149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45961.797445023149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45961.797445023149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45961.797445023149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45961.797445023149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45961.797445023149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45961.797445023149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45961.797445023149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45961.797445023149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45961.797445023149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45961.797445023149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45961.797445023149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45961.797445023149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45961.797445023149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45961.797445023149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45961.797445023149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45961.797445023149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45961.797445023149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45961.797445023149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45961.797445023149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45961.797445023149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45961.797445023149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45961.797445023149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45961.797445023149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45961.797445023149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45961.797445023149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45961.797445023149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45961.797445023149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45961.797445023149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45961.797445023149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45961.797445023149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45961.797445023149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45961.797445023149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45961.797445023149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45961.797445023149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45961.797445023149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45961.797445023149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45961.797445023149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45961.797445023149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45961.797445023149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45961.797445023149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45961.797445023149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45961.797445023149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45961.797445023149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45961.797445023149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45961.797445023149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45961.797445023149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45961.797445023149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45961.797445023149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45961.797445023149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45961.797445023149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45961.797445023149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45961.797445023149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45961.797445023149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45961.797445023149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45961.797445023149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45961.797445023149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45961.797445023149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45961.797445023149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45961.797445023149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45961.797445023149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45961.797445023149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45961.797445023149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45961.797445023149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45961.797445023149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45961.797445023149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45961.797445023149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45961.797445023149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45961.797445023149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45961.797445023149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45961.797445023149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45961.797445023149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45961.797445023149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45961.797445023149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45961.797445023149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45961.797445023149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45961.797445023149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45961.797445023149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45961.797445023149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45961.797445023149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45961.797445023149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45961.797445023149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45961.797445023149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45961.797445023149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45961.797445023149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45961.797445023149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45961.797445023149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45961.797445023149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45961.797445023149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45961.797445023149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45961.797445023149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45961.797445023149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45961.797445023149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45961.797445023149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45961.797445023149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45961.797445023149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45961.797445023149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45961.797445023149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45961.797445023149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45961.797445023149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45961.797445023149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45961.797445023149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45961.797445023149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45961.797445023149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45961.797445023149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45961.797445023149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45961.797445023149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45961.797445023149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45961.797445023149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45961.797445023149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45961.797445023149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45961.797445023149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45961.797445023149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45961.797445023149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45961.797445023149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45961.797445023149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45961.797445023149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45961.797445023149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45961.797445023149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45961.797445023149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45961.797445023149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45961.797445023149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45961.797445023149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45961.797445023149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45961.797445023149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45961.797445023149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45961.797445023149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45961.797445023149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45961.797445023149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45961.797445023149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45961.797445023149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45961.797445023149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45961.797445023149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45961.797445023149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45961.797445023149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45961.797445023149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45961.797445023149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45961.797445023149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45961.797445023149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45961.797445023149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45961.797445023149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45961.797445023149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45961.797445023149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45961.797445023149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45961.797445023149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45961.797445023149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45961.797445023149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45961.797445023149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45961.797445023149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45961.797445023149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45961.797445023149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45961.797445023149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45961.797445023149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45961.797445023149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45961.797445023149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45961.797445023149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45961.797445023149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45961.797445023149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45961.797445023149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45961.797445023149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45961.797445023149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45961.797445023149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45961.797445023149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45961.797445023149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45961.797445023149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45961.797445023149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45961.797445023149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45961.797445023149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45961.797445023149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45961.797445023149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45961.797445023149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45961.797445023149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45961.797445023149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45961.797445023149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45961.797445023149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45961.797445023149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45961.797445023149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45961.797445023149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45961.797445023149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45961.797445023149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45961.797445023149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45961.797445023149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45961.797445023149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45961.797445023149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45961.797445023149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45961.797445023149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45961.797445023149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45961.797445023149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45961.797445023149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45961.797445023149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45961.797445023149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45961.797445023149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45961.797445023149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45961.797445023149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45961.797445023149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45961.797445023149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45961.797445023149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45961.797445023149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45961.797445023149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45961.797445023149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45961.797445023149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45961.797445023149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45961.797445023149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45961.797445023149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45961.797445023149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45961.797445023149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45961.797445023149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45961.797445023149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45961.797445023149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45961.797445023149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45961.797445023149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45961.797445023149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45961.797445023149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45961.797445023149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45961.797445023149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45961.797445023149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45961.797445023149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45961.797445023149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45961.797445023149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45961.797445023149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45961.797445023149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45961.797445023149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45961.797445023149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45961.797445023149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45961.797445023149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45961.797445023149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45961.797445023149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45961.797445023149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45961.797445023149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45961.797445023149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45961.797445023149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45961.797445023149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45961.797445023149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45961.797445023149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45961.797445023149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45961.797445023149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45961.797445023149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45961.797445023149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45961.797445023149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45961.797445023149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45961.797445023149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45961.797445023149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45961.797445023149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45961.797445023149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45961.797445023149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45961.797445023149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45961.797445023149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45961.797445023149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45961.797445023149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45961.797445023149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45961.797445023149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45961.797445023149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45961.797445023149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45961.797445023149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45961.797445023149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45961.797445023149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45961.797445023149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45961.797445023149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45961.797445023149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45961.797445023149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45961.797445023149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45961.797445023149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45961.797445023149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45961.797445023149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45961.797445023149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45961.797445023149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45961.797445023149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45961.797445023149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45961.797445023149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45961.797445023149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45961.797445023149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45961.797445023149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45961.797445023149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45961.797445023149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45961.797445023149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45961.797445023149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45961.797445023149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45961.797445023149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45961.797445023149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45961.797445023149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45961.797445023149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45961.797445023149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45961.797445023149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45961.797445023149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45961.797445023149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45961.797445023149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45961.797445023149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45961.797445023149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45961.797445023149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45961.797445023149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45961.797445023149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45961.797445023149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45961.797445023149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45961.797445023149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45961.797445023149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45961.797445023149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45961.797445023149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45961.797445023149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45961.797445023149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45961.797445023149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45961.797445023149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45961.797445023149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45961.797445023149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45961.797445023149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45961.797445023149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45961.797445023149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45961.797445023149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45961.797445023149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45961.797445023149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45961.797445023149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45961.797445023149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45961.797445023149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45961.797445023149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45961.797445023149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45961.797445023149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45961.797445023149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45961.797445023149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45961.797445023149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45961.797445023149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45961.797445023149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45961.797445023149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45961.797445023149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45961.797445023149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45961.797445023149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45961.797445023149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45961.797445023149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45961.797445023149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45961.797445023149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45961.797445023149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45961.797445023149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45961.797445023149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45961.797445023149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45961.797445023149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45961.797445023149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45961.797445023149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45961.797445023149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45961.797445023149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45961.797445023149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45961.797445023149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45961.797445023149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45961.797445023149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45961.797445023149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45961.797445023149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45961.797445023149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45961.797445023149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45961.797445023149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45961.797445023149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45961.797445023149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45961.797445023149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45961.797445023149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45961.797445023149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45961.797445023149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45961.797445023149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45961.797445023149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45961.797445023149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45961.797445023149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45961.797445023149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45961.797445023149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45961.797445023149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45961.797445023149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45961.797445023149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45961.797445023149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45961.797445023149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45961.797445023149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45961.797445023149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45961.797445023149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45961.797445023149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45961.797445023149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45961.797445023149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45961.797445023149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45961.797445023149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45961.797445023149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45961.797445023149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45961.797445023149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45961.797445023149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45961.797445023149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45961.797445023149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45961.797445023149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45961.797445023149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45961.797445023149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45961.797445023149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45961.797445023149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45961.797445023149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45961.797445023149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45961.797445023149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45961.797445023149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45961.797445023149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45961.797445023149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45961.797445023149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45961.797445023149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45961.797445023149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45961.797445023149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45961.797445023149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45961.797445023149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45961.797445023149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45961.797445023149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45961.797445023149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45961.797445023149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45961.797445023149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45961.797445023149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45961.797445023149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45961.797445023149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45961.797445023149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45961.797445023149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45961.797445023149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45961.797445023149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45961.797445023149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45961.797445023149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45961.797445023149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45961.797445023149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45961.797445023149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45961.797445023149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45961.797445023149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45961.797445023149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45961.797445023149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45961.797445023149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45961.797445023149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45961.797445023149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45961.797445023149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45961.797445023149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45961.797445023149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45961.797445023149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45961.797445023149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45961.797445023149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45961.797445023149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45961.797445023149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45961.797445023149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45961.797445023149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45961.797445023149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45961.797445023149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45961.797445023149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45961.797445023149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45961.797445023149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45961.797445023149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45961.797445023149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45961.797445023149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45961.797445023149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45961.797445023149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45961.797445023149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45961.797445023149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45961.797445023149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45961.797445023149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45961.797445023149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45961.797445023149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45961.797445023149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45961.797445023149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45961.797445023149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45961.797445023149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45961.797445023149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45961.797445023149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45961.797445023149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45961.797445023149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45961.797445023149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45961.797445023149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45961.797445023149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45961.797445023149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45961.797445023149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45961.797445023149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45961.797445023149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45961.797445023149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45961.797445023149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45961.797445023149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45961.797445023149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45961.797445023149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45961.797445023149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45961.797445023149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45961.797445023149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45961.797445023149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45961.797445023149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45961.797445023149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45961.797445023149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45961.797445023149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45961.797445023149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45961.797445023149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45961.797445023149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45961.797445023149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45961.797445023149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45961.797445023149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45961.797445023149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45961.797445023149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45961.797445023149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45961.797445023149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45961.797445023149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45961.797445023149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45961.797445023149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45961.797445023149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45961.797445023149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45961.797445023149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45961.797445023149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45961.797445023149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45961.797445023149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45961.797445023149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45961.797445023149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45961.797445023149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45961.797445023149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45961.797445023149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45961.797445023149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45961.797445023149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45961.797445023149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45961.797445023149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45961.797445023149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45961.797445023149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45961.797445023149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45961.797445023149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45961.797445023149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45961.797445023149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45961.797445023149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45961.797445023149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45961.797445023149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45961.797445023149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45961.797445023149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45961.797445023149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45961.797445023149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45961.797445023149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45961.797445023149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45961.797445023149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45961.797445023149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45961.797445023149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45961.797445023149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45961.797445023149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45961.797445023149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45961.797445023149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45961.797445023149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45961.797445023149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45961.797445023149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45961.797445023149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45961.797445023149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45961.797445023149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45961.797445023149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45961.797445023149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45961.797445023149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45961.797445023149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45961.797445023149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45961.797445023149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45961.797445023149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45961.797445023149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45961.797445023149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45961.797445023149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45961.797445023149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45961.797445023149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45961.797445023149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45961.797445023149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45961.797445023149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45961.797445023149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45961.797445023149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45961.797445023149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45961.797445023149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45961.797445023149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45961.797445023149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45961.797445023149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45961.797445023149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45961.797445023149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45961.797445023149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45961.797445023149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45961.797445023149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45961.797445023149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45961.797445023149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45961.797445023149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45961.797445023149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45961.797445023149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45961.797445023149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45961.797445023149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45961.797445023149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45961.797445023149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45961.797445023149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45961.797445023149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45961.797445023149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45961.797445023149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45961.797445023149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45961.797445023149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45961.797445023149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45961.797445023149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45961.797445023149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45961.797445023149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45961.797445023149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45961.797445023149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45961.797445023149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45961.797445023149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45961.797445023149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45961.797445023149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45961.797445023149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45961.797445023149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45961.797445023149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45961.797445023149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45961.797445023149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45961.797445023149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45961.797445023149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45961.797445023149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45961.797445023149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45961.797445023149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45961.797445023149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45961.797445023149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45961.797445023149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45961.797445023149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45961.797445023149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45961.797445023149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45961.797445023149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45961.797445023149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45961.797445023149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45961.797445023149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45961.797445023149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45961.797445023149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45961.797445023149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45961.797445023149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45961.797445023149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45961.797445023149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45961.797445023149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45961.797445023149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45961.797445023149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45961.797445023149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45961.797445023149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45961.797445023149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45961.797445023149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45961.797445023149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45961.797445023149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45961.797445023149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45961.797445023149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45961.797445023149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45961.797445023149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45961.797445023149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45961.797445023149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45961.797445023149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45961.797445023149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45961.797445023149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45961.797445023149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45961.797445023149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45961.797445023149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45961.797445023149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45961.797445023149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45961.797445023149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45961.797445023149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45961.797445023149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45961.797445023149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45961.797445023149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45961.797445023149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45961.797445023149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45961.797445023149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45961.797445023149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45961.797445023149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45961.797445023149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45961.797445023149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45961.797445023149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45961.797445023149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45961.797445023149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45961.797445023149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45961.797445023149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45961.797445023149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45961.797445023149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45961.797445023149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45961.797445023149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45961.797445023149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45961.797445023149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45961.797445023149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45961.797445023149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45961.797445023149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45961.797445023149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45961.797445023149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45961.797445023149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45961.797445023149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45961.797445023149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45961.797445023149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45961.797445023149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45961.797445023149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45961.797445023149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45961.797445023149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45961.797445023149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45961.797445023149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45961.797445023149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45961.797445023149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45961.797445023149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45961.797445023149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45961.797445023149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45961.797445023149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45961.797445023149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45961.797445023149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45961.797445023149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45961.797445023149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45961.797445023149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45961.797445023149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45961.797445023149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45961.797445023149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45961.797445023149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45961.797445023149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45961.797445023149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45961.797445023149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45961.797445023149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45961.797445023149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45961.797445023149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45961.797445023149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45961.797445023149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45961.797445023149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45961.797445023149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45961.797445023149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45961.797445023149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45961.797445023149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45961.797445023149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45961.797445023149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45961.797445023149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45961.797445023149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45961.797445023149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45961.797445023149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45961.797445023149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45961.797445023149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45961.797445023149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45961.797445023149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45961.797445023149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45961.797445023149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45961.797445023149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45961.797445023149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45961.797445023149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45961.797445023149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45961.797445023149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45961.797445023149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45961.797445023149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45961.797445023149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45961.797445023149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45961.797445023149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45961.797445023149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45961.797445023149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45961.797445023149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45961.797445023149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45961.797445023149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45961.797445023149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45961.797445023149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45961.797445023149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45961.797445023149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45961.797445023149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45961.797445023149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45961.797445023149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45961.797445023149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45961.797445023149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45961.797445023149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45961.797445023149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45961.797445023149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45961.797445023149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45961.797445023149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45961.797445023149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45961.797445023149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45961.797445023149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45961.797445023149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45961.797445023149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45961.797445023149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45961.797445023149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45961.797445023149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45961.797445023149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45961.797445023149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45961.797445023149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45961.797445023149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45961.797445023149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45961.797445023149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45961.797445023149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45961.797445023149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45961.797445023149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45961.797445023149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45961.797445023149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45961.797445023149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45961.797445023149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45961.797445023149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45961.797445023149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45961.797445023149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45961.797445023149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45961.797445023149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45961.797445023149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45961.797445023149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45961.797445023149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45961.797445023149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45961.797445023149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45961.797445023149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45961.797445023149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45961.797445023149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45961.797445023149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45961.797445023149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45961.797445023149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45961.797445023149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45961.797445023149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45961.797445023149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45961.797445023149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45961.797445023149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45961.797445023149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45961.797445023149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45961.797445023149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45961.797445023149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45961.797445023149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45961.797445023149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45961.797445023149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45961.797445023149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45961.797445023149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45961.797445023149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45961.797445023149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45961.797445023149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45961.797445023149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45961.797445023149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45961.797445023149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45961.797445023149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45961.797445023149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45961.797445023149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45961.797445023149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45961.797445023149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45961.797445023149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45961.797445023149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45961.797445023149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45961.797445023149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45961.797445023149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45961.797445023149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45961.797445023149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45961.797445023149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45961.797445023149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45961.797445023149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45961.797445023149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45961.797445023149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45961.797445023149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45961.797445023149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45961.797445023149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45961.797445023149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45961.797445023149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45961.797445023149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45961.797445023149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45961.797445023149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45961.797445023149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45961.797445023149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45961.797445023149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45961.797445023149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45961.797445023149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45961.797445023149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45961.797445023149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45961.797445023149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45961.797445023149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45961.797445023149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45961.797445023149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45961.797445023149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45961.797445023149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45961.797445023149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258.31672743055242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0.82869502314861165</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5.722511574276723E-2</v>
      </c>
      <c r="H4" s="123">
        <v>45961.731886574074</v>
      </c>
      <c r="I4" s="119" t="str">
        <f>IFERROR(VLOOKUP(D4,DB!A:F,6,0),"")</f>
        <v>Generator-SG</v>
      </c>
      <c r="J4" s="119" t="str">
        <f>IFERROR(VLOOKUP(D4,DB!A:G,7,0),"")</f>
        <v>Vandalized</v>
      </c>
      <c r="K4" s="125" t="s">
        <v>39112</v>
      </c>
      <c r="L4" s="121" t="str">
        <f>IFERROR(VLOOKUP(D4,DB!A:I,9,0),"")</f>
        <v>Latis</v>
      </c>
    </row>
    <row r="5" spans="1:16" ht="15" customHeight="1">
      <c r="A5" s="119" t="s">
        <v>39113</v>
      </c>
      <c r="B5" s="119" t="str">
        <f>IFERROR(VLOOKUP(D5,DB!A:K,11,0),"")</f>
        <v>R4</v>
      </c>
      <c r="C5" s="120">
        <v>1</v>
      </c>
      <c r="D5" s="121" t="s">
        <v>28616</v>
      </c>
      <c r="E5" s="98" t="s">
        <v>39100</v>
      </c>
      <c r="F5" s="123">
        <v>45961.792361111111</v>
      </c>
      <c r="G5" s="124">
        <f ca="1">IFERROR(NOW()-F5,"")</f>
        <v>5.0839120376622304E-3</v>
      </c>
      <c r="H5" s="123">
        <v>45961.779409722221</v>
      </c>
      <c r="I5" s="119" t="str">
        <f>IFERROR(VLOOKUP(D5,DB!A:F,6,0),"")</f>
        <v>SCECO</v>
      </c>
      <c r="J5" s="119" t="str">
        <f>IFERROR(VLOOKUP(D5,DB!A:G,7,0),"")</f>
        <v>Good</v>
      </c>
      <c r="K5" s="125" t="s">
        <v>39114</v>
      </c>
      <c r="L5" s="121" t="str">
        <f>IFERROR(VLOOKUP(D5,DB!A:I,9,0),"")</f>
        <v>Latis</v>
      </c>
    </row>
    <row r="6" spans="1:16" ht="15" customHeight="1">
      <c r="A6" s="119"/>
      <c r="B6" s="119" t="str">
        <f>IFERROR(VLOOKUP(D6,DB!A:K,11,0),"")</f>
        <v/>
      </c>
      <c r="C6" s="120"/>
      <c r="D6" s="121"/>
      <c r="E6" s="98"/>
      <c r="F6" s="123"/>
      <c r="G6" s="124">
        <f ca="1">IFERROR(NOW()-F6,"")</f>
        <v>45961.797445023149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45961.797445023149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45961.797445023149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45961.797445023149</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45961.797445023149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45961.797445023149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45961.797445023149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45961.797445023149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45961.797445023149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45961.797445023149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45961.797445023149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45961.797445023149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45961.797445023149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45961.797445023149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45961.797445023149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45961.797445023149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45961.797445023149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45961.797445023149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45961.797445023149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45961.797445023149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45961.797445023149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45961.797445023149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45961.797445023149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45961.797445023149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45961.797445023149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45961.797445023149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45961.797445023149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45961.797445023149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45961.797445023149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45961.797445023149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45961.797445023149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45961.797445023149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45961.797445023149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45961.797445023149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45961.797445023149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45961.797445023149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45961.797445023149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45961.797445023149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45961.797445023149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45961.797445023149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45961.797445023149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45961.797445023149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45961.797445023149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45961.797445023149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45961.797445023149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45961.797445023149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45961.797445023149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45961.797445023149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45961.797445023149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45961.797445023149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45961.797445023149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45961.797445023149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45961.797445023149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45961.797445023149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45961.797445023149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45961.797445023149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45961.797445023149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45961.797445023149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45961.797445023149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45961.797445023149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45961.797445023149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45961.797445023149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45961.797445023149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45961.797445023149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45961.797445023149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45961.797445023149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45961.797445023149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45961.797445023149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45961.797445023149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45961.797445023149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45961.797445023149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45961.797445023149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45961.797445023149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45961.797445023149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45961.797445023149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45961.797445023149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45961.797445023149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45961.797445023149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45961.797445023149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45961.797445023149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45961.797445023149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45961.797445023149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45961.797445023149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45961.797445023149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45961.797445023149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45961.797445023149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45961.797445023149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45961.797445023149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45961.797445023149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45961.797445023149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45961.797445023149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45961.797445023149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45961.797445023149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45961.797445023149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45961.797445023149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45961.797445023149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45961.797445023149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45961.797445023149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45961.797445023149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45961.797445023149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45961.797445023149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45961.797445023149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45961.797445023149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45961.797445023149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45961.797445023149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45961.797445023149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45961.797445023149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45961.797445023149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45961.797445023149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45961.797445023149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45961.797445023149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45961.797445023149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45961.797445023149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45961.797445023149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45961.797445023149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45961.797445023149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45961.797445023149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45961.797445023149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45961.797445023149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45961.797445023149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45961.797445023149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45961.797445023149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45961.797445023149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45961.797445023149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45961.797445023149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45961.797445023149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45961.797445023149</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45961.797445023149</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69.965384837960301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35.608567708331975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13.136333912036207</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33181</v>
      </c>
      <c r="E5" s="152" t="s">
        <v>39100</v>
      </c>
      <c r="F5" s="153">
        <v>45961.751203703701</v>
      </c>
      <c r="G5" s="154">
        <f ca="1">IFERROR(NOW()-F5,"")</f>
        <v>4.6241319447290152E-2</v>
      </c>
      <c r="H5" s="153">
        <v>45961.745300925926</v>
      </c>
      <c r="I5" s="152" t="str">
        <f>IFERROR(VLOOKUP(D5,DB!A:F,6,0),"")</f>
        <v>SCECO</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45961.797445023149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45961.797445023149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45961.797445023149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45961.797445023149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45961.797445023149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45961.797445023149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45961.797445023149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45961.797445023149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45961.797445023149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45961.797445023149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45961.797445023149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45961.797445023149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45961.797445023149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45961.797445023149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45961.797445023149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45961.797445023149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45961.797445023149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45961.797445023149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45961.797445023149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45961.797445023149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45961.797445023149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45961.797445023149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45961.797445023149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45961.797445023149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45961.797445023149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45961.797445023149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45961.797445023149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45961.797445023149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45961.797445023149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45961.797445023149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45961.797445023149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45961.797445023149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45961.797445023149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45961.797445023149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45961.797445023149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45961.797445023149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45961.797445023149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45961.797445023149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45961.797445023149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45961.797445023149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45961.797445023149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45961.797445023149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45961.797445023149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45961.797445023149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45961.797445023149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45961.797445023149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45961.797445023149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45961.797445023149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45961.797445023149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45961.797445023149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45961.797445023149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45961.797445023149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45961.797445023149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45961.797445023149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45961.797445023149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45961.797445023149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45961.797445023149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45961.797445023149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45961.797445023149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45961.797445023149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45961.797445023149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45961.797445023149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45961.797445023149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45961.797445023149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45961.797445023149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45961.797445023149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45961.797445023149</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45961.797445023149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45961.797445023149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45961.797445023149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45961.797445023149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45961.797445023149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45961.797445023149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45961.797445023149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45961.797445023149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45961.797445023149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45961.797445023149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45961.797445023149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45961.797445023149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45961.797445023149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45961.797445023149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45961.797445023149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45961.797445023149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45961.797445023149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45961.797445023149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45961.797445023149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45961.797445023149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45961.797445023149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45961.797445023149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45961.797445023149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45961.797445023149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45961.797445023149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45961.797445023149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45961.797445023149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45961.797445023149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45961.797445023149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45961.797445023149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45961.797445023149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45961.797445023149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45961.797445023149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45961.797445023149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45961.797445023149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45961.797445023149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45961.797445023149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45961.797445023149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45961.797445023149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45961.797445023149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45961.797445023149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45961.797445023149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45961.797445023149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45961.797445023149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45961.797445023149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45961.797445023149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45961.797445023149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45961.797445023149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45961.797445023149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45961.797445023149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45961.797445023149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45961.797445023149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45961.797445023149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45961.797445023149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45961.797445023149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45961.797445023149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45961.797445023149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45961.797445023149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45961.797445023149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45961.797445023149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45961.797445023149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45961.797445023149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45961.797445023149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45961.797445023149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45961.797445023149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45961.797445023149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45961.797445023149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45961.797445023149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45961.797445023149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45961.797445023149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45961.797445023149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45961.797445023149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45961.797445023149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45961.797445023149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45961.797445023149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45961.797445023149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45961.797445023149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45961.797445023149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45961.797445023149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45961.797445023149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45961.797445023149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45961.797445023149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45961.797445023149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45961.797445023149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45961.797445023149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45961.797445023149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45961.797445023149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45961.797445023149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45961.797445023149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45961.797445023149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45961.797445023149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45961.797445023149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45961.797445023149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45961.797445023149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45961.797445023149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45961.797445023149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45961.797445023149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45961.797445023149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45961.797445023149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45961.797445023149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45961.797445023149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45961.797445023149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45961.797445023149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45961.797445023149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45961.797445023149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45961.797445023149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45961.797445023149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45961.797445023149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45961.797445023149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45961.797445023149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45961.797445023149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45961.797445023149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45961.797445023149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45961.797445023149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45961.797445023149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45961.797445023149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45961.797445023149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45961.797445023149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45961.797445023149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45961.797445023149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45961.797445023149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45961.797445023149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45961.797445023149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45961.797445023149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45961.797445023149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45961.797445023149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45961.797445023149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45961.797445023149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45961.797445023149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45961.797445023149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45961.797445023149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45961.797445023149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45961.797445023149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45961.797445023149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45961.797445023149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45961.797445023149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45961.797445023149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45961.797445023149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45961.797445023149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45961.797445023149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45961.797445023149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45961.797445023149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45961.797445023149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45961.797445023149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45961.797445023149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45961.797445023149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45961.797445023149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45961.797445023149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45961.797445023149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45961.797445023149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45961.797445023149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45961.797445023149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45961.797445023149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45961.797445023149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45961.797445023149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45961.797445023149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45961.797445023149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45961.797445023149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45961.797445023149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45961.797445023149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45961.797445023149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45961.797445023149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45961.797445023149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45961.797445023149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45961.797445023149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45961.797445023149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45961.797445023149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45961.797445023149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45961.797445023149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45961.797445023149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45961.797445023149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45961.797445023149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45961.797445023149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45961.797445023149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45961.797445023149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45961.797445023149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45961.797445023149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45961.797445023149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45961.797445023149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45961.797445023149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45961.797445023149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45961.797445023149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45961.797445023149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45961.797445023149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45961.797445023149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45961.797445023149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45961.797445023149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45961.797445023149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45961.797445023149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45961.797445023149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45961.797445023149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45961.797445023149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45961.797445023149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45961.797445023149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45961.797445023149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45961.797445023149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45961.797445023149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45961.797445023149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45961.797445023149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45961.797445023149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45961.797445023149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45961.797445023149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45961.797445023149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45961.797445023149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45961.797445023149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45961.797445023149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45961.797445023149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45961.797445023149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45961.797445023149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45961.797445023149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45961.797445023149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45961.797445023149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45961.797445023149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45961.797445023149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45961.797445023149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45961.797445023149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45961.797445023149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45961.797445023149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45961.797445023149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45961.797445023149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45961.797445023149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45961.797445023149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45961.797445023149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45961.797445023149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45961.797445023149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45961.797445023149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45961.797445023149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45961.797445023149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45961.797445023149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45961.797445023149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45961.797445023149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45961.797445023149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45961.797445023149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45961.797445023149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45961.797445023149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45961.797445023149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45961.797445023149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45961.797445023149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45961.797445023149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45961.797445023149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45961.797445023149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45961.797445023149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45961.797445023149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45961.797445023149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45961.797445023149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45961.797445023149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45961.797445023149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45961.797445023149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45961.797445023149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45961.797445023149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45961.797445023149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45961.797445023149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45961.797445023149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45961.797445023149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45961.797445023149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45961.797445023149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45961.797445023149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45961.797445023149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45961.797445023149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45961.797445023149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45961.797445023149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45961.797445023149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45961.797445023149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45961.797445023149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45961.797445023149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45961.797445023149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45961.797445023149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45961.797445023149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45961.797445023149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45961.797445023149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45961.797445023149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45961.797445023149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45961.797445023149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45961.797445023149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45961.797445023149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45961.797445023149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45961.797445023149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45961.797445023149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45961.797445023149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45961.797445023149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45961.797445023149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45961.797445023149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45961.797445023149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45961.797445023149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45961.797445023149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45961.797445023149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45961.797445023149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45961.797445023149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45961.797445023149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45961.797445023149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45961.797445023149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45961.797445023149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45961.797445023149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45961.797445023149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45961.797445023149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45961.797445023149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45961.797445023149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45961.797445023149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45961.797445023149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45961.797445023149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45961.797445023149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45961.797445023149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45961.797445023149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45961.797445023149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45961.797445023149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45961.797445023149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45961.797445023149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45961.797445023149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45961.797445023149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45961.797445023149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45961.797445023149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45961.797445023149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45961.797445023149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45961.797445023149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45961.797445023149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45961.797445023149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45961.797445023149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45961.797445023149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45961.797445023149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45961.797445023149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45961.797445023149</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34762</v>
      </c>
      <c r="E2" s="106" t="s">
        <v>39021</v>
      </c>
      <c r="F2" s="107"/>
      <c r="G2" s="77">
        <f ca="1">IFERROR(NOW()-F2,"")</f>
        <v>45961.797445023149</v>
      </c>
      <c r="H2" s="107">
        <v>45961.747835648152</v>
      </c>
      <c r="I2" s="103" t="str">
        <f>IFERROR(VLOOKUP(D2,DB!A:F,6,0),"")</f>
        <v>SCECO</v>
      </c>
      <c r="J2" s="102" t="str">
        <f>IFERROR(VLOOKUP(D2,DB!A:G,7,0),"")</f>
        <v>Vandalized</v>
      </c>
      <c r="K2" s="108" t="s">
        <v>39124</v>
      </c>
      <c r="L2" s="109" t="str">
        <f>IFERROR(VLOOKUP(D2,DB!A:I,9,0),"")</f>
        <v>Latis</v>
      </c>
    </row>
    <row r="3" spans="1:16383" ht="31.5" customHeight="1">
      <c r="A3" s="104"/>
      <c r="B3" s="103" t="str">
        <f>IFERROR(VLOOKUP(D3,DB!A:K,11,0),"")</f>
        <v/>
      </c>
      <c r="C3" s="105"/>
      <c r="D3" s="103"/>
      <c r="E3" s="106"/>
      <c r="F3" s="107"/>
      <c r="G3" s="77">
        <f ca="1">IFERROR(NOW()-F3,"")</f>
        <v>45961.797445023149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45961.797445023149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45961.797445023149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45961.797445023149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45961.797445023149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45961.797445023149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45961.797445023149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45961.797445023149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45961.797445023149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45961.797445023149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45961.797445023149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45961.797445023149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45961.797445023149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45961.797445023149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45961.797445023149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45961.797445023149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45961.797445023149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45961.797445023149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45961.797445023149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45961.797445023149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45961.797445023149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45961.797445023149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45961.797445023149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45961.797445023149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45961.797445023149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45961.797445023149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45961.797445023149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45961.797445023149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45961.797445023149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45961.797445023149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45961.797445023149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45961.797445023149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45961.797445023149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45961.797445023149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45961.797445023149</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2025-10-31T16:10:19Z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