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39" documentId="13_ncr:1_{F6CB121F-512D-4AA6-A0C1-0FB36C537598}" xr6:coauthVersionLast="47" xr6:coauthVersionMax="47" xr10:uidLastSave="{E64E917B-5C59-42CF-A879-E71EDBE011F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<sst xmlns="http://schemas.openxmlformats.org/spreadsheetml/2006/main" count="180312" uniqueCount="39127">
  <si>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</si>
  <si>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</si>
  <si>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</si>
  <si>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</si>
  <si>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</si>
  <si>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</si>
  <si>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</si>
  <si>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</si>
  <si>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</si>
  <si>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</si>
  <si>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</si>
  <si>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</si>
  <si>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</si>
  <si>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</si>
  <si>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</si>
  <si>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</si>
  <si>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</si>
  <si>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</si>
  <si>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</si>
  <si>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</si>
  <si>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</si>
  <si>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</si>
  <si>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</si>
  <si>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</si>
  <si>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</si>
  <si>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</si>
  <si>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</si>
  <si>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</si>
  <si>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</si>
  <si>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</si>
  <si>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</si>
  <si>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</si>
  <si>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</si>
  <si>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</si>
  <si>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</si>
  <si>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</si>
  <si>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</si>
  <si>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</si>
  <si>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</si>
  <si>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</si>
  <si>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</si>
  <si>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</si>
  <si>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</si>
  <si>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</si>
  <si>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</si>
  <si>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</si>
  <si>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</si>
  <si>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</si>
  <si>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</si>
  <si>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</si>
  <si>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</si>
  <si>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</si>
  <si>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</si>
  <si>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</si>
  <si>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</si>
  <si>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</si>
  <si>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</si>
  <si>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</si>
  <si>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</si>
  <si>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</si>
  <si>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</si>
  <si>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</si>
  <si>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</si>
  <si>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</si>
  <si>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</si>
  <si>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</si>
  <si>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</si>
  <si>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</si>
  <si>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</si>
  <si>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</si>
  <si>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</si>
  <si>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</si>
  <si>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</si>
  <si>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</si>
  <si>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</si>
  <si>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</si>
  <si>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</si>
  <si>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</si>
  <si>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</si>
  <si>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</si>
  <si>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</si>
  <si>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</si>
  <si>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</si>
  <si>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</si>
  <si>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</si>
  <si>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</si>
  <si>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</si>
  <si>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</si>
  <si>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</si>
  <si>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</si>
  <si>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</si>
  <si>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</si>
  <si>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</si>
  <si>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</si>
  <si>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</si>
  <si>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</si>
  <si>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</si>
  <si>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</si>
  <si>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</si>
  <si>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</si>
  <si>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</si>
  <si>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</si>
  <si>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</si>
  <si>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</si>
  <si>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</si>
  <si>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</si>
  <si>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</si>
  <si>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</si>
  <si>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</si>
  <si>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</si>
  <si>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</si>
  <si>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</si>
  <si>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</si>
  <si>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</si>
  <si>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</si>
  <si>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</si>
  <si>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</si>
  <si>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</si>
  <si>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</si>
  <si>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</si>
  <si>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</si>
  <si>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</si>
  <si>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</si>
  <si>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</si>
  <si>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</si>
  <si>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</si>
  <si>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</si>
  <si>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</si>
  <si>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</si>
  <si>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</si>
  <si>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</si>
  <si>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</si>
  <si>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</si>
  <si>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</si>
  <si>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</si>
  <si>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</si>
  <si>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</si>
  <si>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</si>
  <si>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</si>
  <si>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</si>
  <si>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</si>
  <si>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</si>
  <si>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</si>
  <si>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</si>
  <si>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</si>
  <si>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</si>
  <si>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</si>
  <si>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</si>
  <si>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</si>
  <si>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</si>
  <si>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</si>
  <si>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</si>
  <si>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</si>
  <si>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</si>
  <si>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</si>
  <si>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</si>
  <si>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</si>
  <si>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</si>
  <si>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</si>
  <si>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</si>
  <si>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</si>
  <si>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</si>
  <si>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</si>
  <si>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</si>
  <si>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</si>
  <si>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</si>
  <si>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</si>
  <si>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</si>
  <si>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</si>
  <si>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</si>
  <si>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</si>
  <si>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</si>
  <si>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</si>
  <si>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</si>
  <si>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</si>
  <si>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</si>
  <si>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</si>
  <si>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</si>
  <si>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</si>
  <si>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</si>
  <si>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</si>
  <si>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</si>
  <si>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</si>
  <si>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</si>
  <si>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</si>
  <si>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</si>
  <si>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</si>
  <si>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</si>
  <si>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</si>
  <si>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</si>
  <si>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</si>
  <si>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</si>
  <si>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</si>
  <si>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</si>
  <si>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</si>
  <si>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</si>
  <si>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</si>
  <si>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</si>
  <si>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</si>
  <si>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</si>
  <si>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</si>
  <si>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</si>
  <si>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</si>
  <si>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</si>
  <si>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</si>
  <si>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</si>
  <si>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</si>
  <si>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</si>
  <si>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</si>
  <si>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</si>
  <si>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</si>
  <si>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</si>
  <si>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</si>
  <si>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</si>
  <si>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</si>
  <si>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</si>
  <si>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</si>
  <si>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</si>
  <si>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</si>
  <si>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</si>
  <si>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</si>
  <si>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</si>
  <si>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</si>
  <si>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</si>
  <si>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</si>
  <si>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</si>
  <si>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</si>
  <si>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</si>
  <si>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</si>
  <si>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</si>
  <si>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</si>
  <si>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</si>
  <si>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</si>
  <si>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</si>
  <si>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</si>
  <si>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</si>
  <si>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</si>
  <si>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</si>
  <si>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</si>
  <si>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</si>
  <si>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</si>
  <si>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</si>
  <si>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</si>
  <si>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</si>
  <si>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</si>
  <si>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</si>
  <si>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</si>
  <si>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</si>
  <si>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</si>
  <si>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</si>
  <si>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</si>
  <si>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</si>
  <si>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</si>
  <si>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</si>
  <si>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</si>
  <si>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</si>
  <si>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</si>
  <si>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</si>
  <si>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</si>
  <si>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</si>
  <si>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</si>
  <si>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</si>
  <si>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</si>
  <si>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</si>
  <si>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</si>
  <si>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</si>
  <si>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</si>
  <si>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</si>
  <si>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</si>
  <si>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</si>
  <si>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</si>
  <si>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</si>
  <si>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</si>
  <si>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</si>
  <si>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</si>
  <si>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</si>
  <si>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</si>
  <si>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</si>
  <si>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</si>
  <si>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</si>
  <si>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</si>
  <si>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</si>
  <si>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</si>
  <si>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</si>
  <si>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</si>
  <si>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</si>
  <si>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</si>
  <si>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</si>
  <si>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</si>
  <si>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</si>
  <si>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</si>
  <si>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</si>
  <si>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</si>
  <si>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</si>
  <si>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</si>
  <si>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</si>
  <si>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</si>
  <si>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</si>
  <si>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</si>
  <si>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</si>
  <si>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</si>
  <si>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</si>
  <si>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</si>
  <si>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</si>
  <si>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</si>
  <si>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</si>
  <si>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</si>
  <si>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</si>
  <si>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</si>
  <si>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</si>
  <si>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</si>
  <si>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</si>
  <si>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</si>
  <si>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</si>
  <si>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</si>
  <si>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</si>
  <si>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</si>
  <si>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</si>
  <si>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</si>
  <si>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</si>
  <si>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</si>
  <si>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</si>
  <si>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</si>
  <si>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</si>
  <si>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</si>
  <si>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</si>
  <si>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</si>
  <si>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</si>
  <si>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</si>
  <si>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</si>
  <si>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</si>
  <si>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</si>
  <si>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</si>
  <si>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</si>
  <si>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</si>
  <si>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</si>
  <si>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</si>
  <si>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</si>
  <si>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</si>
  <si>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</si>
  <si>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</si>
  <si>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</si>
  <si>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</si>
  <si>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</si>
  <si>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</si>
  <si>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</si>
  <si>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</si>
  <si>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</si>
  <si>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</si>
  <si>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</si>
  <si>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</si>
  <si>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</si>
  <si>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</si>
  <si>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</si>
  <si>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</si>
  <si>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</si>
  <si>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</si>
  <si>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</si>
  <si>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</si>
  <si>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</si>
  <si>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</si>
  <si>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</si>
  <si>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</si>
  <si>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</si>
  <si>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</si>
  <si>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</si>
  <si>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</si>
  <si>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</si>
  <si>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</si>
  <si>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</si>
  <si>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</si>
  <si>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</si>
  <si>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</si>
  <si>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</si>
  <si>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</si>
  <si>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</si>
  <si>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</si>
  <si>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</si>
  <si>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</si>
  <si>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</si>
  <si>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</si>
  <si>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</si>
  <si>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</si>
  <si>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</si>
  <si>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</si>
  <si>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</si>
  <si>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</si>
  <si>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</si>
  <si>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</si>
  <si>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</si>
  <si>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</si>
  <si>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</si>
  <si>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</si>
  <si>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</si>
  <si>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</si>
  <si>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</si>
  <si>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</si>
  <si>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</si>
  <si>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</si>
  <si>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</si>
  <si>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</si>
  <si>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</si>
  <si>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</si>
  <si>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</si>
  <si>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</si>
  <si>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</si>
  <si>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</si>
  <si>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</si>
  <si>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</si>
  <si>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</si>
  <si>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</si>
  <si>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</si>
  <si>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</si>
  <si>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</si>
  <si>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</si>
  <si>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</si>
  <si>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</si>
  <si>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</si>
  <si>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</si>
  <si>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</si>
  <si>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</si>
  <si>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</si>
  <si>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</si>
  <si>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</si>
  <si>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</si>
  <si>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</si>
  <si>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</si>
  <si>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</si>
  <si>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</si>
  <si>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</si>
  <si>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</si>
  <si>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</si>
  <si>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</si>
  <si>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</si>
  <si>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</si>
  <si>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</si>
  <si>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</si>
  <si>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</si>
  <si>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</si>
  <si>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</si>
  <si>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</si>
  <si>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</si>
  <si>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</si>
  <si>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</si>
  <si>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</si>
  <si>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</si>
  <si>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</si>
  <si>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</si>
  <si>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</si>
  <si>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</si>
  <si>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</si>
  <si>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</si>
  <si>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</si>
  <si>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</si>
  <si>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</si>
  <si>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</si>
  <si>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</si>
  <si>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</si>
  <si>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</si>
  <si>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</si>
  <si>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</si>
  <si>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</si>
  <si>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</si>
  <si>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</si>
  <si>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</si>
  <si>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</si>
  <si>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</si>
  <si>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</si>
  <si>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</si>
  <si>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</si>
  <si>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</si>
  <si>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</si>
  <si>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</si>
  <si>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</si>
  <si>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</si>
  <si>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</si>
  <si>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</si>
  <si>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</si>
  <si>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</si>
  <si>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</si>
  <si>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</si>
  <si>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</si>
  <si>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</si>
  <si>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</si>
  <si>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</si>
  <si>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</si>
  <si>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</si>
  <si>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</si>
  <si>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</si>
  <si>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</si>
  <si>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</si>
  <si>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</si>
  <si>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</si>
  <si>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</si>
  <si>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</si>
  <si>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</si>
  <si>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</si>
  <si>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</si>
  <si>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</si>
  <si>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</si>
  <si>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</si>
  <si>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</si>
  <si>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</si>
  <si>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</si>
  <si>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</si>
  <si>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</si>
  <si>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</si>
  <si>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</si>
  <si>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</si>
  <si>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</si>
  <si>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</si>
  <si>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</si>
  <si>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</si>
  <si>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</si>
  <si>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</si>
  <si>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</si>
  <si>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</si>
  <si>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</si>
  <si>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</si>
  <si>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</si>
  <si>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</si>
  <si>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</si>
  <si>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</si>
  <si>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</si>
  <si>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</si>
  <si>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</si>
  <si>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</si>
  <si>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</si>
  <si>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</si>
  <si>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</si>
  <si>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</si>
  <si>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</si>
  <si>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</si>
  <si>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</si>
  <si>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</si>
  <si>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</si>
  <si>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</si>
  <si>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</si>
  <si>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</si>
  <si>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</si>
  <si>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</si>
  <si>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</si>
  <si>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</si>
  <si>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</si>
  <si>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</si>
  <si>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</si>
  <si>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</si>
  <si>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</si>
  <si>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</si>
  <si>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</si>
  <si>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</si>
  <si>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</si>
  <si>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</si>
  <si>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</si>
  <si>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</si>
  <si>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</si>
  <si>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</si>
  <si>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</si>
  <si>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</si>
  <si>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</si>
  <si>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</si>
  <si>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</si>
  <si>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</si>
  <si>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</si>
  <si>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</si>
  <si>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</si>
  <si>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</si>
  <si>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</si>
  <si>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</si>
  <si>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</si>
  <si>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</si>
  <si>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</si>
  <si>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</si>
  <si>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</si>
  <si>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</si>
  <si>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</si>
  <si>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</si>
  <si>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</si>
  <si>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</si>
  <si>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</si>
  <si>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</si>
  <si>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</si>
  <si>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</si>
  <si>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</si>
  <si>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</si>
  <si>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</si>
  <si>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</si>
  <si>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</si>
  <si>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</si>
  <si>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</si>
  <si>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</si>
  <si>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</si>
  <si>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</si>
  <si>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</si>
  <si>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</si>
  <si>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</si>
  <si>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</si>
  <si>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</si>
  <si>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</si>
  <si>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</si>
  <si>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</si>
  <si>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</si>
  <si>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</si>
  <si>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</si>
  <si>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</si>
  <si>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</si>
  <si>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</si>
  <si>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</si>
  <si>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</si>
  <si>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</si>
  <si>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</si>
  <si>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</si>
  <si>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</si>
  <si>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</si>
  <si>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</si>
  <si>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</si>
  <si>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</si>
  <si>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</si>
  <si>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</si>
  <si>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</si>
  <si>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</si>
  <si>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</si>
  <si>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</si>
  <si>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</si>
  <si>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</si>
  <si>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</si>
  <si>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</si>
  <si>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</si>
  <si>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</si>
  <si>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</si>
  <si>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</si>
  <si>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</si>
  <si>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</si>
  <si>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</si>
  <si>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</si>
  <si>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</si>
  <si>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</si>
  <si>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</si>
  <si>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</si>
  <si>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</si>
  <si>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</si>
  <si>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</si>
  <si>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</si>
  <si>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</si>
  <si>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</si>
  <si>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</si>
  <si>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</si>
  <si>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</si>
  <si>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</si>
  <si>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</si>
  <si>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</si>
  <si>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</si>
  <si>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</si>
  <si>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</si>
  <si>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</si>
  <si>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</si>
  <si>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</si>
  <si>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</si>
  <si>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</si>
  <si>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</si>
  <si>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</si>
  <si>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</si>
  <si>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</si>
  <si>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</si>
  <si>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</si>
  <si>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</si>
  <si>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</si>
  <si>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</si>
  <si>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</si>
  <si>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</si>
  <si>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</si>
  <si>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</si>
  <si>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</si>
  <si>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</si>
  <si>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</si>
  <si>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</si>
  <si>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</si>
  <si>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</si>
  <si>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</si>
  <si>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</si>
  <si>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</si>
  <si>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</si>
  <si>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</si>
  <si>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</si>
  <si>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</si>
  <si>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</si>
  <si>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</si>
  <si>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</si>
  <si>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</si>
  <si>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</si>
  <si>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</si>
  <si>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</si>
  <si>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</si>
  <si>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</si>
  <si>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</si>
  <si>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</si>
  <si>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</si>
  <si>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</si>
  <si>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</si>
  <si>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</si>
  <si>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</si>
  <si>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</si>
  <si>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</si>
  <si>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</si>
  <si>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</si>
  <si>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</si>
  <si>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</si>
  <si>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</si>
  <si>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</si>
  <si>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</si>
  <si>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</si>
  <si>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</si>
  <si>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</si>
  <si>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</si>
  <si>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</si>
  <si>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</si>
  <si>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</si>
  <si>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</si>
  <si>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</si>
  <si>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</si>
  <si>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</si>
  <si>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</si>
  <si>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</si>
  <si>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</si>
  <si>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</si>
  <si>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</si>
  <si>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</si>
  <si>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</si>
  <si>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</si>
  <si>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</si>
  <si>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</si>
  <si>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</si>
  <si>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</si>
  <si>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</si>
  <si>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</si>
  <si>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</si>
  <si>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</si>
  <si>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</si>
  <si>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</si>
  <si>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</si>
  <si>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</si>
  <si>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</si>
  <si>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</si>
  <si>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</si>
  <si>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</si>
  <si>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</si>
  <si>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</si>
  <si>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</si>
  <si>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</si>
  <si>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</si>
  <si>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</si>
  <si>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</si>
  <si>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</si>
  <si>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</si>
  <si>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</si>
  <si>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</si>
  <si>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</si>
  <si>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</si>
  <si>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</si>
  <si>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</si>
  <si>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</si>
  <si>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</si>
  <si>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</si>
  <si>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</si>
  <si>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</si>
  <si>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</si>
  <si>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</si>
  <si>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</si>
  <si>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</si>
  <si>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</si>
  <si>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</si>
  <si>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</si>
  <si>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</si>
  <si>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</si>
  <si>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</si>
  <si>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</si>
  <si>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</si>
  <si>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</si>
  <si>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</si>
  <si>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</si>
  <si>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</si>
  <si>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</si>
  <si>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</si>
  <si>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</si>
  <si>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</si>
  <si>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</si>
  <si>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</si>
  <si>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</si>
  <si>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</si>
  <si>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</si>
  <si>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</si>
  <si>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</si>
  <si>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</si>
  <si>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</si>
  <si>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</si>
  <si>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</si>
  <si>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</si>
  <si>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</si>
  <si>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</si>
  <si>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</si>
  <si>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</si>
  <si>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</si>
  <si>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</si>
  <si>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</si>
  <si>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</si>
  <si>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</si>
  <si>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</si>
  <si>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</si>
  <si>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</si>
  <si>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</si>
  <si>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</si>
  <si>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</si>
  <si>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</si>
  <si>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</si>
  <si>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</si>
  <si>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</si>
  <si>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</si>
  <si>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</si>
  <si>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</si>
  <si>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</si>
  <si>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</si>
  <si>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</si>
  <si>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</si>
  <si>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</si>
  <si>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</si>
  <si>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</si>
  <si>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</si>
  <si>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</si>
  <si>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</si>
  <si>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</si>
  <si>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</si>
  <si>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</si>
  <si>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</si>
  <si>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</si>
  <si>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</si>
  <si>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</si>
  <si>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</si>
  <si>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</si>
  <si>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</si>
  <si>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</si>
  <si>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</si>
  <si>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</si>
  <si>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</si>
  <si>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</si>
  <si>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</si>
  <si>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</si>
  <si>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</si>
  <si>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</si>
  <si>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</si>
  <si>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</si>
  <si>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</si>
  <si>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</si>
  <si>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</si>
  <si>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</si>
  <si>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</si>
  <si>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</si>
  <si>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</si>
  <si>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</si>
  <si>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</si>
  <si>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</si>
  <si>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</si>
  <si>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</si>
  <si>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</si>
  <si>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</si>
  <si>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</si>
  <si>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</si>
  <si>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</si>
  <si>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</si>
  <si>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</si>
  <si>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</si>
  <si>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</si>
  <si>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</si>
  <si>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</si>
  <si>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</si>
  <si>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</si>
  <si>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</si>
  <si>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</si>
  <si>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</si>
  <si>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</si>
  <si>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</si>
  <si>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</si>
  <si>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</si>
  <si>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</si>
  <si>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</si>
  <si>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</si>
  <si>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</si>
  <si>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</si>
  <si>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</si>
  <si>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</si>
  <si>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</si>
  <si>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</si>
  <si>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</si>
  <si>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</si>
  <si>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</si>
  <si>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</si>
  <si>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</si>
  <si>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</si>
  <si>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</si>
  <si>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</si>
  <si>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</si>
  <si>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</si>
  <si>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</si>
  <si>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</si>
  <si>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</si>
  <si>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</si>
  <si>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</si>
  <si>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</si>
  <si>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</si>
  <si>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</si>
  <si>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</si>
  <si>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</si>
  <si>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</si>
  <si>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</si>
  <si>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</si>
  <si>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</si>
  <si>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</si>
  <si>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</si>
  <si>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</si>
  <si>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</si>
  <si>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</si>
  <si>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</si>
  <si>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</si>
  <si>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</si>
  <si>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</si>
  <si>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</si>
  <si>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</si>
  <si>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</si>
  <si>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</si>
  <si>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</si>
  <si>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</si>
  <si>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</si>
  <si>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</si>
  <si>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</si>
  <si>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</si>
  <si>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</si>
  <si>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</si>
  <si>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</si>
  <si>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</si>
  <si>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</si>
  <si>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</si>
  <si>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</si>
  <si>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</si>
  <si>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</si>
  <si>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</si>
  <si>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</si>
  <si>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</si>
  <si>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</si>
  <si>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</si>
  <si>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</si>
  <si>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</si>
  <si>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</si>
  <si>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</si>
  <si>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</si>
  <si>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</si>
  <si>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</si>
  <si>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</si>
  <si>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</si>
  <si>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</si>
  <si>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</si>
  <si>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</si>
  <si>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</si>
  <si>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</si>
  <si>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</si>
  <si>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</si>
  <si>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</si>
  <si>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</si>
  <si>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</si>
  <si>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</si>
  <si>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</si>
  <si>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</si>
  <si>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</si>
  <si>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</si>
  <si>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</si>
  <si>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</si>
  <si>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</si>
  <si>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</si>
  <si>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</si>
  <si>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</si>
  <si>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</si>
  <si>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</si>
  <si>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</si>
  <si>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</si>
  <si>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</si>
  <si>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</si>
  <si>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</si>
  <si>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</si>
  <si>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</si>
  <si>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</si>
  <si>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</si>
  <si>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</si>
  <si>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</si>
  <si>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</si>
  <si>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</si>
  <si>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</si>
  <si>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</si>
  <si>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</si>
  <si>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</si>
  <si>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</si>
  <si>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</si>
  <si>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</si>
  <si>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</si>
  <si>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</si>
  <si>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</si>
  <si>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</si>
  <si>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</si>
  <si>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</si>
  <si>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</si>
  <si>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</si>
  <si>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</si>
  <si>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</si>
  <si>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</si>
  <si>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</si>
  <si>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</si>
  <si>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</si>
  <si>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</si>
  <si>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</si>
  <si>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</si>
  <si>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</si>
  <si>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</si>
  <si>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</si>
  <si>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</si>
  <si>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</si>
  <si>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</si>
  <si>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</si>
  <si>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</si>
  <si>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</si>
  <si>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</si>
  <si>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</si>
  <si>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</si>
  <si>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</si>
  <si>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</si>
  <si>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</si>
  <si>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</si>
  <si>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</si>
  <si>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</si>
  <si>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</si>
  <si>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</si>
  <si>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</si>
  <si>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</si>
  <si>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</si>
  <si>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</si>
  <si>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</si>
  <si>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</si>
  <si>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</si>
  <si>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</si>
  <si>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</si>
  <si>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</si>
  <si>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</si>
  <si>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</si>
  <si>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</si>
  <si>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</si>
  <si>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</si>
  <si>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</si>
  <si>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</si>
  <si>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</si>
  <si>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</si>
  <si>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</si>
  <si>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</si>
  <si>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</si>
  <si>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</si>
  <si>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</si>
  <si>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</si>
  <si>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</si>
  <si>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</si>
  <si>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</si>
  <si>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</si>
  <si>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</si>
  <si>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</si>
  <si>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</si>
  <si>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</si>
  <si>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</si>
  <si>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</si>
  <si>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</si>
  <si>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</si>
  <si>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</si>
  <si>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</si>
  <si>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</si>
  <si>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</si>
  <si>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</si>
  <si>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</si>
  <si>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</si>
  <si>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</si>
  <si>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</si>
  <si>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</si>
  <si>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</si>
  <si>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</si>
  <si>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</si>
  <si>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</si>
  <si>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</si>
  <si>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</si>
  <si>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</si>
  <si>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</si>
  <si>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</si>
  <si>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</si>
  <si>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</si>
  <si>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</si>
  <si>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</si>
  <si>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</si>
  <si>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</si>
  <si>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</si>
  <si>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</si>
  <si>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</si>
  <si>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</si>
  <si>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</si>
  <si>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</si>
  <si>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</si>
  <si>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</si>
  <si>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</si>
  <si>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</si>
  <si>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</si>
  <si>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</si>
  <si>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</si>
  <si>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</si>
  <si>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</si>
  <si>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</si>
  <si>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</si>
  <si>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</si>
  <si>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</si>
  <si>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</si>
  <si>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</si>
  <si>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</si>
  <si>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</si>
  <si>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</si>
  <si>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</si>
  <si>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</si>
  <si>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</si>
  <si>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</si>
  <si>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</si>
  <si>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</si>
  <si>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</si>
  <si>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</si>
  <si>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</si>
  <si>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</si>
  <si>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</si>
  <si>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</si>
  <si>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</si>
  <si>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</si>
  <si>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</si>
  <si>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</si>
  <si>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</si>
  <si>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</si>
  <si>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</si>
  <si>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</si>
  <si>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</si>
  <si>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</si>
  <si>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</si>
  <si>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</si>
  <si>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</si>
  <si>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</si>
  <si>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</si>
  <si>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</si>
  <si>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</si>
  <si>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</si>
  <si>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</si>
  <si>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</si>
  <si>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</si>
  <si>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</si>
  <si>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</si>
  <si>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</si>
  <si>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</si>
  <si>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</si>
  <si>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</si>
  <si>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</si>
  <si>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</si>
  <si>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</si>
  <si>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</si>
  <si>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</si>
  <si>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</si>
  <si>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</si>
  <si>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</si>
  <si>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</si>
  <si>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</si>
  <si>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</si>
  <si>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</si>
  <si>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</si>
  <si>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</si>
  <si>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</si>
  <si>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</si>
  <si>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</si>
  <si>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</si>
  <si>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</si>
  <si>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</si>
  <si>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</si>
  <si>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</si>
  <si>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</si>
  <si>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</si>
  <si>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</si>
  <si>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</si>
  <si>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</si>
  <si>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</si>
  <si>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</si>
  <si>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</si>
  <si>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</si>
  <si>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</si>
  <si>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</si>
  <si>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</si>
  <si>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</si>
  <si>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</si>
  <si>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</si>
  <si>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</si>
  <si>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</si>
  <si>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</si>
  <si>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</si>
  <si>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</si>
  <si>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</si>
  <si>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</si>
  <si>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</si>
  <si>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</si>
  <si>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</si>
  <si>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</si>
  <si>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</si>
  <si>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</si>
  <si>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</si>
  <si>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</si>
  <si>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</si>
  <si>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</si>
  <si>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</si>
  <si>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</si>
  <si>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</si>
  <si>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</si>
  <si>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</si>
  <si>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</si>
  <si>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</si>
  <si>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</si>
  <si>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</si>
  <si>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</si>
  <si>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</si>
  <si>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</si>
  <si>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</si>
  <si>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</si>
  <si>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</si>
  <si>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</si>
  <si>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</si>
  <si>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</si>
  <si>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</si>
  <si>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</si>
  <si>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</si>
  <si>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</si>
  <si>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</si>
  <si>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</si>
  <si>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</si>
  <si>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</si>
  <si>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</si>
  <si>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</si>
  <si>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</si>
  <si>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</si>
  <si>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</si>
  <si>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</si>
  <si>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</si>
  <si>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</si>
  <si>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</si>
  <si>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</si>
  <si>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</si>
  <si>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</si>
  <si>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</si>
  <si>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</si>
  <si>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</si>
  <si>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</si>
  <si>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</si>
  <si>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</si>
  <si>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</si>
  <si>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</si>
  <si>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</si>
  <si>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</si>
  <si>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</si>
  <si>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</si>
  <si>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</si>
  <si>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</si>
  <si>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</si>
  <si>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</si>
  <si>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</si>
  <si>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</si>
  <si>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</si>
  <si>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</si>
  <si>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</si>
  <si>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</si>
  <si>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</si>
  <si>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</si>
  <si>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</si>
  <si>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</si>
  <si>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</si>
  <si>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</si>
  <si>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</si>
  <si>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</si>
  <si>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</si>
  <si>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</si>
  <si>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</si>
  <si>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</si>
  <si>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</si>
  <si>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</si>
  <si>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</si>
  <si>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</si>
  <si>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</si>
  <si>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</si>
  <si>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</si>
  <si>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</si>
  <si>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</si>
  <si>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</si>
  <si>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</si>
  <si>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</si>
  <si>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</si>
  <si>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</si>
  <si>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</si>
  <si>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</si>
  <si>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</si>
  <si>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</si>
  <si>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</si>
  <si>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</si>
  <si>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</si>
  <si>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</si>
  <si>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</si>
  <si>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</si>
  <si>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</si>
  <si>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</si>
  <si>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</si>
  <si>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</si>
  <si>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</si>
  <si>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</si>
  <si>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</si>
  <si>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</si>
  <si>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</si>
  <si>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</si>
  <si>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</si>
  <si>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</si>
  <si>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</si>
  <si>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</si>
  <si>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</si>
  <si>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</si>
  <si>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</si>
  <si>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</si>
  <si>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</si>
  <si>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</si>
  <si>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</si>
  <si>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</si>
  <si>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</si>
  <si>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</si>
  <si>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</si>
  <si>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</si>
  <si>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</si>
  <si>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</si>
  <si>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</si>
  <si>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</si>
  <si>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</si>
  <si>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</si>
  <si>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</si>
  <si>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</si>
  <si>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</si>
  <si>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</si>
  <si>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</si>
  <si>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</si>
  <si>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</si>
  <si>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</si>
  <si>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</si>
  <si>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</si>
  <si>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</si>
  <si>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</si>
  <si>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</si>
  <si>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</si>
  <si>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</si>
  <si>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</si>
  <si>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</si>
  <si>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</si>
  <si>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</si>
  <si>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</si>
  <si>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</si>
  <si>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</si>
  <si>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</si>
  <si>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</si>
  <si>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</si>
  <si>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</si>
  <si>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</si>
  <si>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</si>
  <si>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</si>
  <si>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</si>
  <si>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</si>
  <si>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</si>
  <si>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</si>
  <si>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</si>
  <si>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</si>
  <si>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</si>
  <si>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</si>
  <si>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</si>
  <si>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</si>
  <si>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</si>
  <si>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</si>
  <si>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</si>
  <si>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</si>
  <si>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</si>
  <si>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</si>
  <si>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</si>
  <si>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</si>
  <si>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</si>
  <si>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</si>
  <si>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</si>
  <si>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</si>
  <si>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</si>
  <si>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</si>
  <si>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</si>
  <si>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</si>
  <si>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</si>
  <si>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</si>
  <si>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</si>
  <si>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</si>
  <si>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</si>
  <si>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</si>
  <si>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</si>
  <si>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</si>
  <si>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</si>
  <si>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</si>
  <si>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</si>
  <si>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</si>
  <si>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</si>
  <si>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</si>
  <si>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</si>
  <si>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</si>
  <si>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</si>
  <si>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</si>
  <si>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</si>
  <si>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</si>
  <si>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</si>
  <si>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</si>
  <si>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</si>
  <si>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</si>
  <si>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</si>
  <si>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</si>
  <si>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</si>
  <si>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</si>
  <si>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</si>
  <si>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</si>
  <si>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</si>
  <si>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</si>
  <si>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</si>
  <si>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</si>
  <si>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</si>
  <si>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</si>
  <si>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</si>
  <si>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</si>
  <si>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</si>
  <si>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</si>
  <si>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</si>
  <si>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</si>
  <si>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</si>
  <si>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</si>
  <si>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</si>
  <si>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</si>
  <si>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</si>
  <si>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</si>
  <si>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</si>
  <si>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</si>
  <si>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</si>
  <si>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</si>
  <si>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</si>
  <si>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</si>
  <si>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</si>
  <si>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</si>
  <si>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</si>
  <si>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</si>
  <si>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</si>
  <si>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</si>
  <si>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</si>
  <si>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</si>
  <si>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</si>
  <si>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</si>
  <si>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</si>
  <si>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</si>
  <si>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</si>
  <si>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</si>
  <si>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</si>
  <si>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</si>
  <si>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</si>
  <si>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</si>
  <si>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</si>
  <si>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</si>
  <si>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</si>
  <si>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</si>
  <si>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</si>
  <si>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</si>
  <si>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</si>
  <si>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</si>
  <si>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</si>
  <si>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</si>
  <si>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</si>
  <si>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</si>
  <si>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</si>
  <si>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</si>
  <si>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</si>
  <si>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</si>
  <si>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</si>
  <si>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</si>
  <si>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</si>
  <si>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</si>
  <si>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</si>
  <si>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</si>
  <si>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</si>
  <si>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</si>
  <si>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</si>
  <si>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</si>
  <si>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</si>
  <si>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</si>
  <si>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</si>
  <si>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</si>
  <si>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</si>
  <si>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</si>
  <si>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</si>
  <si>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</si>
  <si>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</si>
  <si>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</si>
  <si>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</si>
  <si>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</si>
  <si>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</si>
  <si>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</si>
  <si>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</si>
  <si>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</si>
  <si>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</si>
  <si>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</si>
  <si>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</si>
  <si>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</si>
  <si>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</si>
  <si>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</si>
  <si>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</si>
  <si>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</si>
  <si>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</si>
  <si>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</si>
  <si>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</si>
  <si>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</si>
  <si>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</si>
  <si>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</si>
  <si>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</si>
  <si>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</si>
  <si>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</si>
  <si>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</si>
  <si>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</si>
  <si>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</si>
  <si>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</si>
  <si>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</si>
  <si>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</si>
  <si>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</si>
  <si>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</si>
  <si>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</si>
  <si>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</si>
  <si>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</si>
  <si>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</si>
  <si>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</si>
  <si>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</si>
  <si>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</si>
  <si>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</si>
  <si>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</si>
  <si>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</si>
  <si>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</si>
  <si>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</si>
  <si>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</si>
  <si>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</si>
  <si>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</si>
  <si>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</si>
  <si>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</si>
  <si>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</si>
  <si>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</si>
  <si>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</si>
  <si>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</si>
  <si>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</si>
  <si>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</si>
  <si>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</si>
  <si>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</si>
  <si>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</si>
  <si>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</si>
  <si>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</si>
  <si>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</si>
  <si>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</si>
  <si>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</si>
  <si>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</si>
  <si>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</si>
  <si>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</si>
  <si>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</si>
  <si>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</si>
  <si>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</si>
  <si>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</si>
  <si>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</si>
  <si>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</si>
  <si>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</si>
  <si>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</si>
  <si>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</si>
  <si>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</si>
  <si>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</si>
  <si>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</si>
  <si>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</si>
  <si>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</si>
  <si>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</si>
  <si>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</si>
  <si>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</si>
  <si>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</si>
  <si>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</si>
  <si>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</si>
  <si>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</si>
  <si>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</si>
  <si>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</si>
  <si>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</si>
  <si>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</si>
  <si>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</si>
  <si>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</si>
  <si>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</si>
  <si>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</si>
  <si>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</si>
  <si>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</si>
  <si>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</si>
  <si>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</si>
  <si>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</si>
  <si>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</si>
  <si>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</si>
  <si>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</si>
  <si>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</si>
  <si>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</si>
  <si>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</si>
  <si>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</si>
  <si>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</si>
  <si>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</si>
  <si>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</si>
  <si>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</si>
  <si>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</si>
  <si>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</si>
  <si>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</si>
  <si>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</si>
  <si>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</si>
  <si>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</si>
  <si>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</si>
  <si>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</si>
  <si>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</si>
  <si>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</si>
  <si>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</si>
  <si>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</si>
  <si>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</si>
  <si>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</si>
  <si>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</si>
  <si>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</si>
  <si>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</si>
  <si>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</si>
  <si>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</si>
  <si>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</si>
  <si>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</si>
  <si>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</si>
  <si>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</si>
  <si>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</si>
  <si>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</si>
  <si>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</si>
  <si>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</si>
  <si>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</si>
  <si>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</si>
  <si>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</si>
  <si>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</si>
  <si>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</si>
  <si>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</si>
  <si>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</si>
  <si>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</si>
  <si>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</si>
  <si>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</si>
  <si>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</si>
  <si>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</si>
  <si>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</si>
  <si>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</si>
  <si>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</si>
  <si>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</si>
  <si>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</si>
  <si>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</si>
  <si>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</si>
  <si>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</si>
  <si>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</si>
  <si>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</si>
  <si>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</si>
  <si>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</si>
  <si>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</si>
  <si>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</si>
  <si>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</si>
  <si>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</si>
  <si>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</si>
  <si>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</si>
  <si>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</si>
  <si>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</si>
  <si>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</si>
  <si>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</si>
  <si>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</si>
  <si>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</si>
  <si>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</si>
  <si>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</si>
  <si>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</si>
  <si>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</si>
  <si>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</si>
  <si>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</si>
  <si>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</si>
  <si>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</si>
  <si>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</si>
  <si>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</si>
  <si>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</si>
  <si>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</si>
  <si>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</si>
  <si>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</si>
  <si>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</si>
  <si>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</si>
  <si>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</si>
  <si>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</si>
  <si>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</si>
  <si>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</si>
  <si>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</si>
  <si>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</si>
  <si>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</si>
  <si>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</si>
  <si>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</si>
  <si>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</si>
  <si>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</si>
  <si>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</si>
  <si>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</si>
  <si>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</si>
  <si>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</si>
  <si>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</si>
  <si>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</si>
  <si>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</si>
  <si>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</si>
  <si>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</si>
  <si>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</si>
  <si>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</si>
  <si>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</si>
  <si>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</si>
  <si>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</si>
  <si>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</si>
  <si>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</si>
  <si>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</si>
  <si>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</si>
  <si>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</si>
  <si>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</si>
  <si>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</si>
  <si>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</si>
  <si>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</si>
  <si>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</si>
  <si>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</si>
  <si>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</si>
  <si>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</si>
  <si>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</si>
  <si>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</si>
  <si>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</si>
  <si>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</si>
  <si>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</si>
  <si>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</si>
  <si>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</si>
  <si>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</si>
  <si>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</si>
  <si>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</si>
  <si>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</si>
  <si>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</si>
  <si>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</si>
  <si>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</si>
  <si>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</si>
  <si>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</si>
  <si>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</si>
  <si>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</si>
  <si>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</si>
  <si>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</si>
  <si>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</si>
  <si>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</si>
  <si>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</si>
  <si>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</si>
  <si>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</si>
  <si>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</si>
  <si>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</si>
  <si>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</si>
  <si>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</si>
  <si>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</si>
  <si>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</si>
  <si>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</si>
  <si>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</si>
  <si>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</si>
  <si>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</si>
  <si>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</si>
  <si>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</si>
  <si>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</si>
  <si>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</si>
  <si>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</si>
  <si>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</si>
  <si>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</si>
  <si>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</si>
  <si>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</si>
  <si>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</si>
  <si>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</si>
  <si>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</si>
  <si>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</si>
  <si>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</si>
  <si>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</si>
  <si>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</si>
  <si>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</si>
  <si>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</si>
  <si>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</si>
  <si>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</si>
  <si>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</si>
  <si>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</si>
  <si>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</si>
  <si>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</si>
  <si>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</si>
  <si>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</si>
  <si>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</si>
  <si>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</si>
  <si>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</si>
  <si>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</si>
  <si>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</si>
  <si>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</si>
  <si>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</si>
  <si>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</si>
  <si>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</si>
  <si>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</si>
  <si>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</si>
  <si>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</si>
  <si>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</si>
  <si>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</si>
  <si>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</si>
  <si>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</si>
  <si>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</si>
  <si>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</si>
  <si>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</si>
  <si>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</si>
  <si>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</si>
  <si>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</si>
  <si>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</si>
  <si>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</si>
  <si>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</si>
  <si>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</si>
  <si>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</si>
  <si>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</si>
  <si>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</si>
  <si>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</si>
  <si>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</si>
  <si>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</si>
  <si>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</si>
  <si>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</si>
  <si>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</si>
  <si>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</si>
  <si>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</si>
  <si>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</si>
  <si>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</si>
  <si>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</si>
  <si>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</si>
  <si>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</si>
  <si>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</si>
  <si>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</si>
  <si>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</si>
  <si>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</si>
  <si>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</si>
  <si>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</si>
  <si>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</si>
  <si>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</si>
  <si>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</si>
  <si>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</si>
  <si>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</si>
  <si>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</si>
  <si>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</si>
  <si>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</si>
  <si>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</si>
  <si>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</si>
  <si>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</si>
  <si>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</si>
  <si>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</si>
  <si>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</si>
  <si>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</si>
  <si>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</si>
  <si>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</si>
  <si>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</si>
  <si>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</si>
  <si>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</si>
  <si>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</si>
  <si>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</si>
  <si>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</si>
  <si>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</si>
  <si>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</si>
  <si>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</si>
  <si>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</si>
  <si>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</si>
  <si>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</si>
  <si>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</si>
  <si>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</si>
  <si>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</si>
  <si>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</si>
  <si>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</si>
  <si>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</si>
  <si>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</si>
  <si>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</si>
  <si>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</si>
  <si>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</si>
  <si>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</si>
  <si>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</si>
  <si>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</si>
  <si>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</si>
  <si>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</si>
  <si>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</si>
  <si>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</si>
  <si>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</si>
  <si>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</si>
  <si>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</si>
  <si>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</si>
  <si>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</si>
  <si>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</si>
  <si>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</si>
  <si>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</si>
  <si>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</si>
  <si>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</si>
  <si>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</si>
  <si>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</si>
  <si>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</si>
  <si>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</si>
  <si>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</si>
  <si>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</si>
  <si>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</si>
  <si>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</si>
  <si>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</si>
  <si>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</si>
  <si>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</si>
  <si>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</si>
  <si>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</si>
  <si>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</si>
  <si>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</si>
  <si>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</si>
  <si>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</si>
  <si>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</si>
  <si>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</si>
  <si>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</si>
  <si>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</si>
  <si>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</si>
  <si>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</si>
  <si>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</si>
  <si>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</si>
  <si>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</si>
  <si>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</si>
  <si>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</si>
  <si>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</si>
  <si>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</si>
  <si>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</si>
  <si>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</si>
  <si>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</si>
  <si>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</si>
  <si>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</si>
  <si>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</si>
  <si>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</si>
  <si>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</si>
  <si>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</si>
  <si>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</si>
  <si>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</si>
  <si>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</si>
  <si>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</si>
  <si>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</si>
  <si>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</si>
  <si>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</si>
  <si>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</si>
  <si>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</si>
  <si>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</si>
  <si>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</si>
  <si>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</si>
  <si>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</si>
  <si>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</si>
  <si>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</si>
  <si>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</si>
  <si>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</si>
  <si>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</si>
  <si>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</si>
  <si>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</si>
  <si>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</si>
  <si>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</si>
  <si>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</si>
  <si>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</si>
  <si>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</si>
  <si>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</si>
  <si>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</si>
  <si>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</si>
  <si>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</si>
  <si>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</si>
  <si>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</si>
  <si>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</si>
  <si>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</si>
  <si>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</si>
  <si>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</si>
  <si>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</si>
  <si>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</si>
  <si>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</si>
  <si>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</si>
  <si>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</si>
  <si>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</si>
  <si>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</si>
  <si>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</si>
  <si>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</si>
  <si>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</si>
  <si>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</si>
  <si>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</si>
  <si>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</si>
  <si>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</si>
  <si>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</si>
  <si>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</si>
  <si>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</si>
  <si>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</si>
  <si>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</si>
  <si>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</si>
  <si>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</si>
  <si>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</si>
  <si>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</si>
  <si>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</si>
  <si>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</si>
  <si>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</si>
  <si>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</si>
  <si>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</si>
  <si>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</si>
  <si>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</si>
  <si>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</si>
  <si>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</si>
  <si>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</si>
  <si>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</si>
  <si>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</si>
  <si>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</si>
  <si>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</si>
  <si>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</si>
  <si>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</si>
  <si>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</si>
  <si>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</si>
  <si>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</si>
  <si>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</si>
  <si>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</si>
  <si>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</si>
  <si>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</si>
  <si>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</si>
  <si>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</si>
  <si>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</si>
  <si>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</si>
  <si>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</si>
  <si>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</si>
  <si>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</si>
  <si>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</si>
  <si>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</si>
  <si>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</si>
  <si>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</si>
  <si>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</si>
  <si>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</si>
  <si>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</si>
  <si>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</si>
  <si>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</si>
  <si>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</si>
  <si>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</si>
  <si>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</si>
  <si>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</si>
  <si>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</si>
  <si>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</si>
  <si>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</si>
  <si>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</si>
  <si>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</si>
  <si>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</si>
  <si>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</si>
  <si>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</si>
  <si>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</si>
  <si>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</si>
  <si>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</si>
  <si>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</si>
  <si>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</si>
  <si>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</si>
  <si>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</si>
  <si>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</si>
  <si>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</si>
  <si>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</si>
  <si>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</si>
  <si>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</si>
  <si>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</si>
  <si>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</si>
  <si>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</si>
  <si>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</si>
  <si>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</si>
  <si>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</si>
  <si>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</si>
  <si>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</si>
  <si>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</si>
  <si>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</si>
  <si>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</si>
  <si>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</si>
  <si>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</si>
  <si>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</si>
  <si>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</si>
  <si>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</si>
  <si>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</si>
  <si>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</si>
  <si>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</si>
  <si>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</si>
  <si>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</si>
  <si>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</si>
  <si>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</si>
  <si>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</si>
  <si>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</si>
  <si>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</si>
  <si>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</si>
  <si>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</si>
  <si>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</si>
  <si>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</si>
  <si>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</si>
  <si>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</si>
  <si>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</si>
  <si>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</si>
  <si>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</si>
  <si>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</si>
  <si>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</si>
  <si>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</si>
  <si>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</si>
  <si>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</si>
  <si>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</si>
  <si>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</si>
  <si>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</si>
  <si>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</si>
  <si>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</si>
  <si>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</si>
  <si>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</si>
  <si>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</si>
  <si>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</si>
  <si>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</si>
  <si>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</si>
  <si>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</si>
  <si>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</si>
  <si>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</si>
  <si>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</si>
  <si>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</si>
  <si>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</si>
  <si>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</si>
  <si>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</si>
  <si>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</si>
  <si>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</si>
  <si>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</si>
  <si>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</si>
  <si>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</si>
  <si>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</si>
  <si>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</si>
  <si>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</si>
  <si>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</si>
  <si>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</si>
  <si>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</si>
  <si>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</si>
  <si>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</si>
  <si>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</si>
  <si>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</si>
  <si>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</si>
  <si>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</si>
  <si>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</si>
  <si>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</si>
  <si>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</si>
  <si>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</si>
  <si>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</si>
  <si>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</si>
  <si>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</si>
  <si>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</si>
  <si>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</si>
  <si>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</si>
  <si>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</si>
  <si>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</si>
  <si>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</si>
  <si>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</si>
  <si>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</si>
  <si>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</si>
  <si>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</si>
  <si>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</si>
  <si>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</si>
  <si>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</si>
  <si>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</si>
  <si>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</si>
  <si>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</si>
  <si>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</si>
  <si>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</si>
  <si>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</si>
  <si>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</si>
  <si>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</si>
  <si>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</si>
  <si>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</si>
  <si>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</si>
  <si>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</si>
  <si>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</si>
  <si>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</si>
  <si>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</si>
  <si>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</si>
  <si>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</si>
  <si>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</si>
  <si>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</si>
  <si>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</si>
  <si>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</si>
  <si>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</si>
  <si>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</si>
  <si>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</si>
  <si>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</si>
  <si>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</si>
  <si>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</si>
  <si>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</si>
  <si>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</si>
  <si>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</si>
  <si>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</si>
  <si>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</si>
  <si>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</si>
  <si>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</si>
  <si>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</si>
  <si>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</si>
  <si>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</si>
  <si>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</si>
  <si>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</si>
  <si>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</si>
  <si>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</si>
  <si>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</si>
  <si>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</si>
  <si>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</si>
  <si>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</si>
  <si>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</si>
  <si>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</si>
  <si>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</si>
  <si>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</si>
  <si>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</si>
  <si>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</si>
  <si>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</si>
  <si>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</si>
  <si>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</si>
  <si>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</si>
  <si>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</si>
  <si>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</si>
  <si>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</si>
  <si>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</si>
  <si>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</si>
  <si>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</si>
  <si>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</si>
  <si>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</si>
  <si>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</si>
  <si>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</si>
  <si>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</si>
  <si>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</si>
  <si>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</si>
  <si>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</si>
  <si>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</si>
  <si>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</si>
  <si>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</si>
  <si>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</si>
  <si>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</si>
  <si>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</si>
  <si>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</si>
  <si>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</si>
  <si>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</si>
  <si>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</si>
  <si>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</si>
  <si>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</si>
  <si>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</si>
  <si>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</si>
  <si>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</si>
  <si>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</si>
  <si>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</si>
  <si>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</si>
  <si>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</si>
  <si>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</si>
  <si>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</si>
  <si>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</si>
  <si>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</si>
  <si>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</si>
  <si>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</si>
  <si>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</si>
  <si>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</si>
  <si>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</si>
  <si>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</si>
  <si>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</si>
  <si>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</si>
  <si>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</si>
  <si>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</si>
  <si>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</si>
  <si>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</si>
  <si>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</si>
  <si>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</si>
  <si>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</si>
  <si>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</si>
  <si>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</si>
  <si>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</si>
  <si>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</si>
  <si>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</si>
  <si>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</si>
  <si>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</si>
  <si>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</si>
  <si>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</si>
  <si>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</si>
  <si>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</si>
  <si>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</si>
  <si>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</si>
  <si>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</si>
  <si>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</si>
  <si>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</si>
  <si>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</si>
  <si>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</si>
  <si>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</si>
  <si>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</si>
  <si>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</si>
  <si>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</si>
  <si>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</si>
  <si>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</si>
  <si>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</si>
  <si>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</si>
  <si>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</si>
  <si>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</si>
  <si>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</si>
  <si>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</si>
  <si>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</si>
  <si>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</si>
  <si>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</si>
  <si>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</si>
  <si>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</si>
  <si>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</si>
  <si>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</si>
  <si>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</si>
  <si>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</si>
  <si>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</si>
  <si>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</si>
  <si>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</si>
  <si>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</si>
  <si>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</si>
  <si>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</si>
  <si>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</si>
  <si>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</si>
  <si>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</si>
  <si>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</si>
  <si>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</si>
  <si>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</si>
  <si>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</si>
  <si>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</si>
  <si>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</si>
  <si>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</si>
  <si>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</si>
  <si>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</si>
  <si>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</si>
  <si>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</si>
  <si>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</si>
  <si>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</si>
  <si>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</si>
  <si>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</si>
  <si>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</si>
  <si>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</si>
  <si>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</si>
  <si>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</si>
  <si>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</si>
  <si>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</si>
  <si>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</si>
  <si>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</si>
  <si>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</si>
  <si>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</si>
  <si>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</si>
  <si>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</si>
  <si>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</si>
  <si>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</si>
  <si>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</si>
  <si>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</si>
  <si>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</si>
  <si>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</si>
  <si>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</si>
  <si>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</si>
  <si>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</si>
  <si>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</si>
  <si>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</si>
  <si>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</si>
  <si>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</si>
  <si>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</si>
  <si>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</si>
  <si>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</si>
  <si>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</si>
  <si>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</si>
  <si>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</si>
  <si>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</si>
  <si>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</si>
  <si>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</si>
  <si>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</si>
  <si>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</si>
  <si>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</si>
  <si>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</si>
  <si>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</si>
  <si>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</si>
  <si>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</si>
  <si>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</si>
  <si>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</si>
  <si>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</si>
  <si>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</si>
  <si>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</si>
  <si>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</si>
  <si>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</si>
  <si>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</si>
  <si>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</si>
  <si>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</si>
  <si>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</si>
  <si>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</si>
  <si>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</si>
  <si>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</si>
  <si>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</si>
  <si>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</si>
  <si>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</si>
  <si>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</si>
  <si>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</si>
  <si>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</si>
  <si>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</si>
  <si>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</si>
  <si>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</si>
  <si>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</si>
  <si>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</si>
  <si>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</si>
  <si>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</si>
  <si>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</si>
  <si>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</si>
  <si>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</si>
  <si>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</si>
  <si>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</si>
  <si>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</si>
  <si>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</si>
  <si>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</si>
  <si>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</si>
  <si>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</si>
  <si>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</si>
  <si>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</si>
  <si>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</si>
  <si>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</si>
  <si>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</si>
  <si>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</si>
  <si>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</si>
  <si>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</si>
  <si>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</si>
  <si>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</si>
  <si>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</si>
  <si>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</si>
  <si>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</si>
  <si>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</si>
  <si>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</si>
  <si>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</si>
  <si>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</si>
  <si>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</si>
  <si>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</si>
  <si>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</si>
  <si>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</si>
  <si>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</si>
  <si>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</si>
  <si>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</si>
  <si>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</si>
  <si>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</si>
  <si>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</si>
  <si>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</si>
  <si>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</si>
  <si>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</si>
  <si>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</si>
  <si>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</si>
  <si>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</si>
  <si>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</si>
  <si>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</si>
  <si>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</si>
  <si>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</si>
  <si>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</si>
  <si>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</si>
  <si>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</si>
  <si>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</si>
  <si>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</si>
  <si>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</si>
  <si>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</si>
  <si>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</si>
  <si>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</si>
  <si>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</si>
  <si>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</si>
  <si>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</si>
  <si>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</si>
  <si>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</si>
  <si>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</si>
  <si>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</si>
  <si>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</si>
  <si>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</si>
  <si>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</si>
  <si>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</si>
  <si>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</si>
  <si>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</si>
  <si>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</si>
  <si>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</si>
  <si>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</si>
  <si>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</si>
  <si>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</si>
  <si>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</si>
  <si>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</si>
  <si>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</si>
  <si>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</si>
  <si>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</si>
  <si>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</si>
  <si>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</si>
  <si>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</si>
  <si>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</si>
  <si>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</si>
  <si>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</si>
  <si>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</si>
  <si>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</si>
  <si>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</si>
  <si>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</si>
  <si>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</si>
  <si>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</si>
  <si>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</si>
  <si>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</si>
  <si>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</si>
  <si>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</si>
  <si>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</si>
  <si>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</si>
  <si>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</si>
  <si>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</si>
  <si>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</si>
  <si>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</si>
  <si>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</si>
  <si>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</si>
  <si>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</si>
  <si>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</si>
  <si>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</si>
  <si>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</si>
  <si>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</si>
  <si>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</si>
  <si>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</si>
  <si>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</si>
  <si>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</si>
  <si>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</si>
  <si>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</si>
  <si>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</si>
  <si>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</si>
  <si>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</si>
  <si>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</si>
  <si>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</si>
  <si>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</si>
  <si>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</si>
  <si>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</si>
  <si>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</si>
  <si>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</si>
  <si>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</si>
  <si>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</si>
  <si>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</si>
  <si>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</si>
  <si>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</si>
  <si>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</si>
  <si>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</si>
  <si>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</si>
  <si>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</si>
  <si>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</si>
  <si>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</si>
  <si>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</si>
  <si>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</si>
  <si>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</si>
  <si>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</si>
  <si>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</si>
  <si>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</si>
  <si>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</si>
  <si>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</si>
  <si>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</si>
  <si>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</si>
  <si>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</si>
  <si>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</si>
  <si>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</si>
  <si>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</si>
  <si>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</si>
  <si>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</si>
  <si>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</si>
  <si>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</si>
  <si>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</si>
  <si>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</si>
  <si>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</si>
  <si>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</si>
  <si>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</si>
  <si>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</si>
  <si>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</si>
  <si>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</si>
  <si>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</si>
  <si>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</si>
  <si>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</si>
  <si>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</si>
  <si>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</si>
  <si>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</si>
  <si>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</si>
  <si>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</si>
  <si>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</si>
  <si>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</si>
  <si>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</si>
  <si>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</si>
  <si>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</si>
  <si>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</si>
  <si>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</si>
  <si>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</si>
  <si>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</si>
  <si>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</si>
  <si>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</si>
  <si>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</si>
  <si>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</si>
  <si>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</si>
  <si>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</si>
  <si>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</si>
  <si>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</si>
  <si>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</si>
  <si>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</si>
  <si>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</si>
  <si>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</si>
  <si>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</si>
  <si>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</si>
  <si>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</si>
  <si>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</si>
  <si>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</si>
  <si>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</si>
  <si>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</si>
  <si>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</si>
  <si>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</si>
  <si>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</si>
  <si>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</si>
  <si>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</si>
  <si>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</si>
  <si>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</si>
  <si>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</si>
  <si>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</si>
  <si>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</si>
  <si>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</si>
  <si>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</si>
  <si>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</si>
  <si>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</si>
  <si>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</si>
  <si>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</si>
  <si>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</si>
  <si>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</si>
  <si>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</si>
  <si>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</si>
  <si>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</si>
  <si>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</si>
  <si>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</si>
  <si>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</si>
  <si>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</si>
  <si>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</si>
  <si>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</si>
  <si>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</si>
  <si>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</si>
  <si>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</si>
  <si>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</si>
  <si>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</si>
  <si>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</si>
  <si>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</si>
  <si>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</si>
  <si>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</si>
  <si>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</si>
  <si>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</si>
  <si>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</si>
  <si>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</si>
  <si>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</si>
  <si>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</si>
  <si>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</si>
  <si>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</si>
  <si>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</si>
  <si>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</si>
  <si>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</si>
  <si>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</si>
  <si>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</si>
  <si>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</si>
  <si>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</si>
  <si>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</si>
  <si>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</si>
  <si>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</si>
  <si>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</si>
  <si>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</si>
  <si>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</si>
  <si>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</si>
  <si>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</si>
  <si>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</si>
  <si>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</si>
  <si>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</si>
  <si>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</si>
  <si>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</si>
  <si>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</si>
  <si>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</si>
  <si>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</si>
  <si>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</si>
  <si>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</si>
  <si>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</si>
  <si>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</si>
  <si>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</si>
  <si>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</si>
  <si>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</si>
  <si>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</si>
  <si>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</si>
  <si>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</si>
  <si>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</si>
  <si>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</si>
  <si>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</si>
  <si>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</si>
  <si>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</si>
  <si>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</si>
  <si>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</si>
  <si>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</si>
  <si>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</si>
  <si>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</si>
  <si>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</si>
  <si>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</si>
  <si>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</si>
  <si>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</si>
  <si>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</si>
  <si>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</si>
  <si>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</si>
  <si>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</si>
  <si>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</si>
  <si>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</si>
  <si>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</si>
  <si>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</si>
  <si>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</si>
  <si>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</si>
  <si>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</si>
  <si>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</si>
  <si>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</si>
  <si>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</si>
  <si>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</si>
  <si>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</si>
  <si>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</si>
  <si>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</si>
  <si>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</si>
  <si>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</si>
  <si>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</si>
  <si>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</si>
  <si>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</si>
  <si>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</si>
  <si>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</si>
  <si>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</si>
  <si>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</si>
  <si>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</si>
  <si>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</si>
  <si>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</si>
  <si>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</si>
  <si>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</si>
  <si>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</si>
  <si>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</si>
  <si>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</si>
  <si>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</si>
  <si>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</si>
  <si>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</si>
  <si>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</si>
  <si>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</si>
  <si>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</si>
  <si>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</si>
  <si>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</si>
  <si>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</si>
  <si>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</si>
  <si>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</si>
  <si>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</si>
  <si>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</si>
  <si>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</si>
  <si>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</si>
  <si>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</si>
  <si>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</si>
  <si>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</si>
  <si>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</si>
  <si>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</si>
  <si>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</si>
  <si>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</si>
  <si>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</si>
  <si>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</si>
  <si>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</si>
  <si>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</si>
  <si>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</si>
  <si>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</si>
  <si>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</si>
  <si>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</si>
  <si>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</si>
  <si>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</si>
  <si>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</si>
  <si>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</si>
  <si>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</si>
  <si>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</si>
  <si>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</si>
  <si>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</si>
  <si>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</si>
  <si>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</si>
  <si>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</si>
  <si>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</si>
  <si>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</si>
  <si>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</si>
  <si>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</si>
  <si>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</si>
  <si>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</si>
  <si>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</si>
  <si>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</si>
  <si>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</si>
  <si>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</si>
  <si>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</si>
  <si>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</si>
  <si>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</si>
  <si>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</si>
  <si>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</si>
  <si>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</si>
  <si>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</si>
  <si>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</si>
  <si>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</si>
  <si>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</si>
  <si>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</si>
  <si>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</si>
  <si>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</si>
  <si>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</si>
  <si>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</si>
  <si>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</si>
  <si>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</si>
  <si>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</si>
  <si>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</si>
  <si>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</si>
  <si>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</si>
  <si>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</si>
  <si>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</si>
  <si>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</si>
  <si>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</si>
  <si>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</si>
  <si>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</si>
  <si>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</si>
  <si>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</si>
  <si>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</si>
  <si>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</si>
  <si>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</si>
  <si>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</si>
  <si>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</si>
  <si>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</si>
  <si>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</si>
  <si>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</si>
  <si>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</si>
  <si>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</si>
  <si>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</si>
  <si>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</si>
  <si>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</si>
  <si>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</si>
  <si>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</si>
  <si>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</si>
  <si>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</si>
  <si>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</si>
  <si>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</si>
  <si>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</si>
  <si>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</si>
  <si>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</si>
  <si>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</si>
  <si>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</si>
  <si>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</si>
  <si>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</si>
  <si>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</si>
  <si>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</si>
  <si>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</si>
  <si>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</si>
  <si>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</si>
  <si>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</si>
  <si>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</si>
  <si>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</si>
  <si>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</si>
  <si>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</si>
  <si>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</si>
  <si>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</si>
  <si>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</si>
  <si>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</si>
  <si>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</si>
  <si>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</si>
  <si>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</si>
  <si>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</si>
  <si>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</si>
  <si>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</si>
  <si>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</si>
  <si>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</si>
  <si>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</si>
  <si>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</si>
  <si>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</si>
  <si>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</si>
  <si>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</si>
  <si>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</si>
  <si>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</si>
  <si>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</si>
  <si>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</si>
  <si>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</si>
  <si>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</si>
  <si>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</si>
  <si>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</si>
  <si>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</si>
  <si>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</si>
  <si>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</si>
  <si>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</si>
  <si>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</si>
  <si>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</si>
  <si>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</si>
  <si>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</si>
  <si>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</si>
  <si>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</si>
  <si>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</si>
  <si>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</si>
  <si>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</si>
  <si>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</si>
  <si>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</si>
  <si>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</si>
  <si>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</si>
  <si>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</si>
  <si>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</si>
  <si>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</si>
  <si>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</si>
  <si>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</si>
  <si>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</si>
  <si>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</si>
  <si>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</si>
  <si>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</si>
  <si>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</si>
  <si>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</si>
  <si>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</si>
  <si>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</si>
  <si>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</si>
  <si>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</si>
  <si>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</si>
  <si>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</si>
  <si>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</si>
  <si>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</si>
  <si>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</si>
  <si>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</si>
  <si>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</si>
  <si>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</si>
  <si>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</si>
  <si>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</si>
  <si>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</si>
  <si>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</si>
  <si>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</si>
  <si>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</si>
  <si>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</si>
  <si>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</si>
  <si>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</si>
  <si>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</si>
  <si>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</si>
  <si>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</si>
  <si>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</si>
  <si>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</si>
  <si>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</si>
  <si>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</si>
  <si>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</si>
  <si>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</si>
  <si>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</si>
  <si>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</si>
  <si>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</si>
  <si>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</si>
  <si>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</si>
  <si>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</si>
  <si>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</si>
  <si>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</si>
  <si>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</si>
  <si>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</si>
  <si>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</si>
  <si>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</si>
  <si>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</si>
  <si>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</si>
  <si>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</si>
  <si>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</si>
  <si>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</si>
  <si>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</si>
  <si>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</si>
  <si>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</si>
  <si>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</si>
  <si>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</si>
  <si>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</si>
  <si>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</si>
  <si>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</si>
  <si>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</si>
  <si>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</si>
  <si>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</si>
  <si>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</si>
  <si>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</si>
  <si>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</si>
  <si>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</si>
  <si>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</si>
  <si>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</si>
  <si>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</si>
  <si>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</si>
  <si>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</si>
  <si>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</si>
  <si>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</si>
  <si>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</si>
  <si>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</si>
  <si>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</si>
  <si>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</si>
  <si>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</si>
  <si>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</si>
  <si>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</si>
  <si>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</si>
  <si>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</si>
  <si>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</si>
  <si>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</si>
  <si>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</si>
  <si>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</si>
  <si>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</si>
  <si>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</si>
  <si>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</si>
  <si>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</si>
  <si>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</si>
  <si>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</si>
  <si>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</si>
  <si>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</si>
  <si>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</si>
  <si>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</si>
  <si>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</si>
  <si>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</si>
  <si>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</si>
  <si>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</si>
  <si>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</si>
  <si>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</si>
  <si>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</si>
  <si>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</si>
  <si>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</si>
  <si>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</si>
  <si>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</si>
  <si>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</si>
  <si>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</si>
  <si>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</si>
  <si>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</si>
  <si>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</si>
  <si>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</si>
  <si>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</si>
  <si>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</si>
  <si>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</si>
  <si>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</si>
  <si>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</si>
  <si>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</si>
  <si>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</si>
  <si>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</si>
  <si>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</si>
  <si>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</si>
  <si>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</si>
  <si>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</si>
  <si>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</si>
  <si>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</si>
  <si>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</si>
  <si>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</si>
  <si>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</si>
  <si>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</si>
  <si>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</si>
  <si>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</si>
  <si>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</si>
  <si>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</si>
  <si>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</si>
  <si>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</si>
  <si>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</si>
  <si>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</si>
  <si>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</si>
  <si>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</si>
  <si>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</si>
  <si>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</si>
  <si>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</si>
  <si>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</si>
  <si>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</si>
  <si>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</si>
  <si>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</si>
  <si>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</si>
  <si>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</si>
  <si>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</si>
  <si>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</si>
  <si>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</si>
  <si>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</si>
  <si>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</si>
  <si>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</si>
  <si>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</si>
  <si>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</si>
  <si>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</si>
  <si>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</si>
  <si>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</si>
  <si>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</si>
  <si>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</si>
  <si>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</si>
  <si>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</si>
  <si>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</si>
  <si>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</si>
  <si>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</si>
  <si>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</si>
  <si>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</si>
  <si>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</si>
  <si>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</si>
  <si>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</si>
  <si>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</si>
  <si>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</si>
  <si>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</si>
  <si>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</si>
  <si>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</si>
  <si>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</si>
  <si>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</si>
  <si>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</si>
  <si>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</si>
  <si>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</si>
  <si>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</si>
  <si>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</si>
  <si>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</si>
  <si>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</si>
  <si>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</si>
  <si>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</si>
  <si>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</si>
  <si>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</si>
  <si>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</si>
  <si>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</si>
  <si>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</si>
  <si>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</si>
  <si>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</si>
  <si>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</si>
  <si>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</si>
  <si>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</si>
  <si>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</si>
  <si>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</si>
  <si>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</si>
  <si>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</si>
  <si>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</si>
  <si>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</si>
  <si>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</si>
  <si>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</si>
  <si>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</si>
  <si>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</si>
  <si>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</si>
  <si>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</si>
  <si>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</si>
  <si>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</si>
  <si>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</si>
  <si>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</si>
  <si>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</si>
  <si>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</si>
  <si>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</si>
  <si>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</si>
  <si>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</si>
  <si>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</si>
  <si>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</si>
  <si>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</si>
  <si>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</si>
  <si>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</si>
  <si>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</si>
  <si>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</si>
  <si>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</si>
  <si>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</si>
  <si>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</si>
  <si>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</si>
  <si>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</si>
  <si>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</si>
  <si>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</si>
  <si>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</si>
  <si>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</si>
  <si>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</si>
  <si>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</si>
  <si>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</si>
  <si>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</si>
  <si>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</si>
  <si>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</si>
  <si>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</si>
  <si>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</si>
  <si>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</si>
  <si>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</si>
  <si>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</si>
  <si>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</si>
  <si>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</si>
  <si>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</si>
  <si>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</si>
  <si>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</si>
  <si>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</si>
  <si>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</si>
  <si>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</si>
  <si>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</si>
  <si>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</si>
  <si>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</si>
  <si>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</si>
  <si>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</si>
  <si>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</si>
  <si>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</si>
  <si>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</si>
  <si>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</si>
  <si>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</si>
  <si>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</si>
  <si>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</si>
  <si>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</si>
  <si>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</si>
  <si>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</si>
  <si>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</si>
  <si>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</si>
  <si>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</si>
  <si>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</si>
  <si>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</si>
  <si>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</si>
  <si>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</si>
  <si>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</si>
  <si>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</si>
  <si>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</si>
  <si>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</si>
  <si>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</si>
  <si>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</si>
  <si>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</si>
  <si>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</si>
  <si>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</si>
  <si>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</si>
  <si>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</si>
  <si>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</si>
  <si>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</si>
  <si>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</si>
  <si>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</si>
  <si>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</si>
  <si>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</si>
  <si>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</si>
  <si>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</si>
  <si>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</si>
  <si>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</si>
  <si>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</si>
  <si>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</si>
  <si>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</si>
  <si>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</si>
  <si>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</si>
  <si>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</si>
  <si>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</si>
  <si>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</si>
  <si>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</si>
  <si>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</si>
  <si>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</si>
  <si>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</si>
  <si>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</si>
  <si>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</si>
  <si>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</si>
  <si>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</si>
  <si>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</si>
  <si>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</si>
  <si>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</si>
  <si>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</si>
  <si>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</si>
  <si>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</si>
  <si>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</si>
  <si>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</si>
  <si>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</si>
  <si>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</si>
  <si>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</si>
  <si>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</si>
  <si>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</si>
  <si>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</si>
  <si>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</si>
  <si>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</si>
  <si>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</si>
  <si>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</si>
  <si>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</si>
  <si>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</si>
  <si>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</si>
  <si>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</si>
  <si>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</si>
  <si>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</si>
  <si>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</si>
  <si>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</si>
  <si>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</si>
  <si>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</si>
  <si>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</si>
  <si>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</si>
  <si>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</si>
  <si>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</si>
  <si>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</si>
  <si>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</si>
  <si>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</si>
  <si>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</si>
  <si>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</si>
  <si>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</si>
  <si>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</si>
  <si>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</si>
  <si>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</si>
  <si>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</si>
  <si>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</si>
  <si>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</si>
  <si>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</si>
  <si>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</si>
  <si>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</si>
  <si>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</si>
  <si>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</si>
  <si>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</si>
  <si>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</si>
  <si>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</si>
  <si>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</si>
  <si>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</si>
  <si>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</si>
  <si>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</si>
  <si>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</si>
  <si>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</si>
  <si>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</si>
  <si>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</si>
  <si>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</si>
  <si>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</si>
  <si>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</si>
  <si>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</si>
  <si>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</si>
  <si>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</si>
  <si>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</si>
  <si>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</si>
  <si>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</si>
  <si>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</si>
  <si>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</si>
  <si>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</si>
  <si>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</si>
  <si>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</si>
  <si>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</si>
  <si>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</si>
  <si>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</si>
  <si>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</si>
  <si>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</si>
  <si>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</si>
  <si>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</si>
  <si>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</si>
  <si>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</si>
  <si>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</si>
  <si>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</si>
  <si>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</si>
  <si>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</si>
  <si>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</si>
  <si>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</si>
  <si>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</si>
  <si>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</si>
  <si>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</si>
  <si>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</si>
  <si>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</si>
  <si>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</si>
  <si>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</si>
  <si>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</si>
  <si>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</si>
  <si>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</si>
  <si>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</si>
  <si>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</si>
  <si>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</si>
  <si>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</si>
  <si>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</si>
  <si>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</si>
  <si>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</si>
  <si>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</si>
  <si>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</si>
  <si>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</si>
  <si>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</si>
  <si>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</si>
  <si>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</si>
  <si>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</si>
  <si>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</si>
  <si>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</si>
  <si>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</si>
  <si>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</si>
  <si>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</si>
  <si>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</si>
  <si>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</si>
  <si>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</si>
  <si>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</si>
  <si>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</si>
  <si>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</si>
  <si>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</si>
  <si>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</si>
  <si>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</si>
  <si>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</si>
  <si>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</si>
  <si>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</si>
  <si>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</si>
  <si>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</si>
  <si>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</si>
  <si>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</si>
  <si>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</si>
  <si>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</si>
  <si>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</si>
  <si>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</si>
  <si>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</si>
  <si>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</si>
  <si>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</si>
  <si>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</si>
  <si>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</si>
  <si>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</si>
  <si>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</si>
  <si>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</si>
  <si>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</si>
  <si>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</si>
  <si>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</si>
  <si>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</si>
  <si>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</si>
  <si>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</si>
  <si>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</si>
  <si>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</si>
  <si>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</si>
  <si>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</si>
  <si>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</si>
  <si>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</si>
  <si>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</si>
  <si>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</si>
  <si>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</si>
  <si>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</si>
  <si>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</si>
  <si>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</si>
  <si>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</si>
  <si>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</si>
  <si>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</si>
  <si>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</si>
  <si>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</si>
  <si>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</si>
  <si>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</si>
  <si>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</si>
  <si>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</si>
  <si>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</si>
  <si>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</si>
  <si>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</si>
  <si>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</si>
  <si>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</si>
  <si>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</si>
  <si>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</si>
  <si>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</si>
  <si>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</si>
  <si>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</si>
  <si>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</si>
  <si>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</si>
  <si>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</si>
  <si>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</si>
  <si>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</si>
  <si>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</si>
  <si>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</si>
  <si>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</si>
  <si>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</si>
  <si>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</si>
  <si>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</si>
  <si>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</si>
  <si>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</si>
  <si>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</si>
  <si>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</si>
  <si>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</si>
  <si>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</si>
  <si>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</si>
  <si>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</si>
  <si>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</si>
  <si>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</si>
  <si>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</si>
  <si>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</si>
  <si>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</si>
  <si>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</si>
  <si>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</si>
  <si>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</si>
  <si>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</si>
  <si>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</si>
  <si>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</si>
  <si>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</si>
  <si>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</si>
  <si>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</si>
  <si>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</si>
  <si>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</si>
  <si>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</si>
  <si>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</si>
  <si>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</si>
  <si>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</si>
  <si>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</si>
  <si>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</si>
  <si>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</si>
  <si>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</si>
  <si>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</si>
  <si>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</si>
  <si>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</si>
  <si>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</si>
  <si>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</si>
  <si>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</si>
  <si>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</si>
  <si>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</si>
  <si>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</si>
  <si>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</si>
  <si>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</si>
  <si>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</si>
  <si>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</si>
  <si>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</si>
  <si>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</si>
  <si>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</si>
  <si>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</si>
  <si>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</si>
  <si>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</si>
  <si>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</si>
  <si>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</si>
  <si>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</si>
  <si>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</si>
  <si>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</si>
  <si>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</si>
  <si>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</si>
  <si>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</si>
  <si>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</si>
  <si>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</si>
  <si>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</si>
  <si>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</si>
  <si>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</si>
  <si>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</si>
  <si>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</si>
  <si>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</si>
  <si>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</si>
  <si>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</si>
  <si>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</si>
  <si>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</si>
  <si>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</si>
  <si>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</si>
  <si>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</si>
  <si>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</si>
  <si>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</si>
  <si>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</si>
  <si>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</si>
  <si>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</si>
  <si>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</si>
  <si>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</si>
  <si>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</si>
  <si>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</si>
  <si>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</si>
  <si>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</si>
  <si>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</si>
  <si>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</si>
  <si>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</si>
  <si>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</si>
  <si>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</si>
  <si>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</si>
  <si>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</si>
  <si>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</si>
  <si>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</si>
  <si>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</si>
  <si>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</si>
  <si>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</si>
  <si>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</si>
  <si>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</si>
  <si>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</si>
  <si>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</si>
  <si>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</si>
  <si>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</si>
  <si>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</si>
  <si>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</si>
  <si>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</si>
  <si>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</si>
  <si>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</si>
  <si>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</si>
  <si>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</si>
  <si>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</si>
  <si>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</si>
  <si>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</si>
  <si>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</si>
  <si>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</si>
  <si>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</si>
  <si>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</si>
  <si>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</si>
  <si>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</si>
  <si>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</si>
  <si>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</si>
  <si>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</si>
  <si>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</si>
  <si>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</si>
  <si>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</si>
  <si>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</si>
  <si>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</si>
  <si>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</si>
  <si>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</si>
  <si>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</si>
  <si>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</si>
  <si>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</si>
  <si>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</si>
  <si>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</si>
  <si>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</si>
  <si>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</si>
  <si>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</si>
  <si>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</si>
  <si>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</si>
  <si>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</si>
  <si>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</si>
  <si>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</si>
  <si>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</si>
  <si>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</si>
  <si>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</si>
  <si>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</si>
  <si>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</si>
  <si>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</si>
  <si>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</si>
  <si>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</si>
  <si>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</si>
  <si>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</si>
  <si>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</si>
  <si>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</si>
  <si>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</si>
  <si>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</si>
  <si>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</si>
  <si>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</si>
  <si>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</si>
  <si>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</si>
  <si>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</si>
  <si>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</si>
  <si>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</si>
  <si>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</si>
  <si>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</si>
  <si>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</si>
  <si>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</si>
  <si>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</si>
  <si>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</si>
  <si>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</si>
  <si>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</si>
  <si>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</si>
  <si>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</si>
  <si>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</si>
  <si>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</si>
  <si>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</si>
  <si>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</si>
  <si>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</si>
  <si>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</si>
  <si>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</si>
  <si>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</si>
  <si>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</si>
  <si>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</si>
  <si>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</si>
  <si>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</si>
  <si>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</si>
  <si>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</si>
  <si>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</si>
  <si>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</si>
  <si>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</si>
  <si>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</si>
  <si>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</si>
  <si>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</si>
  <si>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</si>
  <si>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</si>
  <si>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</si>
  <si>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</si>
  <si>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</si>
  <si>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</si>
  <si>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</si>
  <si>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</si>
  <si>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</si>
  <si>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</si>
  <si>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</si>
  <si>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</si>
  <si>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</si>
  <si>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</si>
  <si>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</si>
  <si>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</si>
  <si>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</si>
  <si>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</si>
  <si>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</si>
  <si>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</si>
  <si>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</si>
  <si>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</si>
  <si>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</si>
  <si>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</si>
  <si>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</si>
  <si>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</si>
  <si>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</si>
  <si>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</si>
  <si>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</si>
  <si>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</si>
  <si>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</si>
  <si>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</si>
  <si>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</si>
  <si>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</si>
  <si>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</si>
  <si>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</si>
  <si>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</si>
  <si>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</si>
  <si>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</si>
  <si>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</si>
  <si>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</si>
  <si>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</si>
  <si>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</si>
  <si>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</si>
  <si>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</si>
  <si>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</si>
  <si>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</si>
  <si>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</si>
  <si>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</si>
  <si>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</si>
  <si>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</si>
  <si>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</si>
  <si>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</si>
  <si>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</si>
  <si>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</si>
  <si>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</si>
  <si>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</si>
  <si>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</si>
  <si>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</si>
  <si>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</si>
  <si>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</si>
  <si>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</si>
  <si>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</si>
  <si>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</si>
  <si>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</si>
  <si>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</si>
  <si>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</si>
  <si>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</si>
  <si>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</si>
  <si>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</si>
  <si>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</si>
  <si>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</si>
  <si>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</si>
  <si>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</si>
  <si>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</si>
  <si>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</si>
  <si>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</si>
  <si>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</si>
  <si>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</si>
  <si>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</si>
  <si>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</si>
  <si>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</si>
  <si>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</si>
  <si>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</si>
  <si>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</si>
  <si>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</si>
  <si>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</si>
  <si>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</si>
  <si>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</si>
  <si>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</si>
  <si>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</si>
  <si>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</si>
  <si>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</si>
  <si>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</si>
  <si>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</si>
  <si>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</si>
  <si>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</si>
  <si>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</si>
  <si>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</si>
  <si>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</si>
  <si>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</si>
  <si>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</si>
  <si>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</si>
  <si>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</si>
  <si>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</si>
  <si>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</si>
  <si>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</si>
  <si>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</si>
  <si>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</si>
  <si>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</si>
  <si>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</si>
  <si>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</si>
  <si>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</si>
  <si>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</si>
  <si>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</si>
  <si>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</si>
  <si>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</si>
  <si>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</si>
  <si>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</si>
  <si>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</si>
  <si>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</si>
  <si>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</si>
  <si>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</si>
  <si>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</si>
  <si>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</si>
  <si>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</si>
  <si>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</si>
  <si>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</si>
  <si>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</si>
  <si>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</si>
  <si>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</si>
  <si>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</si>
  <si>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</si>
  <si>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</si>
  <si>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</si>
  <si>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</si>
  <si>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</si>
  <si>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</si>
  <si>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</si>
  <si>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</si>
  <si>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</si>
  <si>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</si>
  <si>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</si>
  <si>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</si>
  <si>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</si>
  <si>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</si>
  <si>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</si>
  <si>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</si>
  <si>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</si>
  <si>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</si>
  <si>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</si>
  <si>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</si>
  <si>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</si>
  <si>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</si>
  <si>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</si>
  <si>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</si>
  <si>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</si>
  <si>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</si>
  <si>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</si>
  <si>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</si>
  <si>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</si>
  <si>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</si>
  <si>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</si>
  <si>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</si>
  <si>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</si>
  <si>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</si>
  <si>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</si>
  <si>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</si>
  <si>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</si>
  <si>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</si>
  <si>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</si>
  <si>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</si>
  <si>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</si>
  <si>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</si>
  <si>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</si>
  <si>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</si>
  <si>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</si>
  <si>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</si>
  <si>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</si>
  <si>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</si>
  <si>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</si>
  <si>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</si>
  <si>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</si>
  <si>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</si>
  <si>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</si>
  <si>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</si>
  <si>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</si>
  <si>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</si>
  <si>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</si>
  <si>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</si>
  <si>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</si>
  <si>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</si>
  <si>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</si>
  <si>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</si>
  <si>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</si>
  <si>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</si>
  <si>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</si>
  <si>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</si>
  <si>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</si>
  <si>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</si>
  <si>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</si>
  <si>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</si>
  <si>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</si>
  <si>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</si>
  <si>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</si>
  <si>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</si>
  <si>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</si>
  <si>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</si>
  <si>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</si>
  <si>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</si>
  <si>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</si>
  <si>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</si>
  <si>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</si>
  <si>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</si>
  <si>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</si>
  <si>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</si>
  <si>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</si>
  <si>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</si>
  <si>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</si>
  <si>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</si>
  <si>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</si>
  <si>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</si>
  <si>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</si>
  <si>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</si>
  <si>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</si>
  <si>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</si>
  <si>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</si>
  <si>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</si>
  <si>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</si>
  <si>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</si>
  <si>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</si>
  <si>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</si>
  <si>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</si>
  <si>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</si>
  <si>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</si>
  <si>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</si>
  <si>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</si>
  <si>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</si>
  <si>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</si>
  <si>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</si>
  <si>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</si>
  <si>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</si>
  <si>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</si>
  <si>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</si>
  <si>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</si>
  <si>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</si>
  <si>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</si>
  <si>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</si>
  <si>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</si>
  <si>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</si>
  <si>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</si>
  <si>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</si>
  <si>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</si>
  <si>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</si>
  <si>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</si>
  <si>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</si>
  <si>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</si>
  <si>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</si>
  <si>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</si>
  <si>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</si>
  <si>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</si>
  <si>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</si>
  <si>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</si>
  <si>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</si>
  <si>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</si>
  <si>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</si>
  <si>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</si>
  <si>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</si>
  <si>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</si>
  <si>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</si>
  <si>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</si>
  <si>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</si>
  <si>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</si>
  <si>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</si>
  <si>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</si>
  <si>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</si>
  <si>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</si>
  <si>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</si>
  <si>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</si>
  <si>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</si>
  <si>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</si>
  <si>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</si>
  <si>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</si>
  <si>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</si>
  <si>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</si>
  <si>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</si>
  <si>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</si>
  <si>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</si>
  <si>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</si>
  <si>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</si>
  <si>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</si>
  <si>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</si>
  <si>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</si>
  <si>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</si>
  <si>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</si>
  <si>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</si>
  <si>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</si>
  <si>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</si>
  <si>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</si>
  <si>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</si>
  <si>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</si>
  <si>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</si>
  <si>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</si>
  <si>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</si>
  <si>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</si>
  <si>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</si>
  <si>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</si>
  <si>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</si>
  <si>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</si>
  <si>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</si>
  <si>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</si>
  <si>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</si>
  <si>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</si>
  <si>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</si>
  <si>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</si>
  <si>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</si>
  <si>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</si>
  <si>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</si>
  <si>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</si>
  <si>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</si>
  <si>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</si>
  <si>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</si>
  <si>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</si>
  <si>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</si>
  <si>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</si>
  <si>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</si>
  <si>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</si>
  <si>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</si>
  <si>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</si>
  <si>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</si>
  <si>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</si>
  <si>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</si>
  <si>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</si>
  <si>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</si>
  <si>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</si>
  <si>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</si>
  <si>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</si>
  <si>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</si>
  <si>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</si>
  <si>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</si>
  <si>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</si>
  <si>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</si>
  <si>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</si>
  <si>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</si>
  <si>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</si>
  <si>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</si>
  <si>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</si>
  <si>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</si>
  <si>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</si>
  <si>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</si>
  <si>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</si>
  <si>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</si>
  <si>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</si>
  <si>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</si>
  <si>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</si>
  <si>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</si>
  <si>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</si>
  <si>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</si>
  <si>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</si>
  <si>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</si>
  <si>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</si>
  <si>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</si>
  <si>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</si>
  <si>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</si>
  <si>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</si>
  <si>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</si>
  <si>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</si>
  <si>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</si>
  <si>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</si>
  <si>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</si>
  <si>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</si>
  <si>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</si>
  <si>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</si>
  <si>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</si>
  <si>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</si>
  <si>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</si>
  <si>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</si>
  <si>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</si>
  <si>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</si>
  <si>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</si>
  <si>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</si>
  <si>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</si>
  <si>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</si>
  <si>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</si>
  <si>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</si>
  <si>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</si>
  <si>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</si>
  <si>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</si>
  <si>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</si>
  <si>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</si>
  <si>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</si>
  <si>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</si>
  <si>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</si>
  <si>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</si>
  <si>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</si>
  <si>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</si>
  <si>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</si>
  <si>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</si>
  <si>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</si>
  <si>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</si>
  <si>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</si>
  <si>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</si>
  <si>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</si>
  <si>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</si>
  <si>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</si>
  <si>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</si>
  <si>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</si>
  <si>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</si>
  <si>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</si>
  <si>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</si>
  <si>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</si>
  <si>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</si>
  <si>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</si>
  <si>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</si>
  <si>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</si>
  <si>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</si>
  <si>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</si>
  <si>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</si>
  <si>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</si>
  <si>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</si>
  <si>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</si>
  <si>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</si>
  <si>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</si>
  <si>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</si>
  <si>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</si>
  <si>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</si>
  <si>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</si>
  <si>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</si>
  <si>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</si>
  <si>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</si>
  <si>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</si>
  <si>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</si>
  <si>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</si>
  <si>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</si>
  <si>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</si>
  <si>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</si>
  <si>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</si>
  <si>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</si>
  <si>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</si>
  <si>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</si>
  <si>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</si>
  <si>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</si>
  <si>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</si>
  <si>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</si>
  <si>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</si>
  <si>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</si>
  <si>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</si>
  <si>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</si>
  <si>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</si>
  <si>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</si>
  <si>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</si>
  <si>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</si>
  <si>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</si>
  <si>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</si>
  <si>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</si>
  <si>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</si>
  <si>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</si>
  <si>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</si>
  <si>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</si>
  <si>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</si>
  <si>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</si>
  <si>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</si>
  <si>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</si>
  <si>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</si>
  <si>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</si>
  <si>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</si>
  <si>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</si>
  <si>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</si>
  <si>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</si>
  <si>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</si>
  <si>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</si>
  <si>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</si>
  <si>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</si>
  <si>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</si>
  <si>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</si>
  <si>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</si>
  <si>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</si>
  <si>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</si>
  <si>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</si>
  <si>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</si>
  <si>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</si>
  <si>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</si>
  <si>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</si>
  <si>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</si>
  <si>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</si>
  <si>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</si>
  <si>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</si>
  <si>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</si>
  <si>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</si>
  <si>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</si>
  <si>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</si>
  <si>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</si>
  <si>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</si>
  <si>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</si>
  <si>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</si>
  <si>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</si>
  <si>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</si>
  <si>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</si>
  <si>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</si>
  <si>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</si>
  <si>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</si>
  <si>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</si>
  <si>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</si>
  <si>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</si>
  <si>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</si>
  <si>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</si>
  <si>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</si>
  <si>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</si>
  <si>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</si>
  <si>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</si>
  <si>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</si>
  <si>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</si>
  <si>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</si>
  <si>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</si>
  <si>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</si>
  <si>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</si>
  <si>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</si>
  <si>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</si>
  <si>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</si>
  <si>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</si>
  <si>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</si>
  <si>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</si>
  <si>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</si>
  <si>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</si>
  <si>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</si>
  <si>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</si>
  <si>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</si>
  <si>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</si>
  <si>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</si>
  <si>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</si>
  <si>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</si>
  <si>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</si>
  <si>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</si>
  <si>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</si>
  <si>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</si>
  <si>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</si>
  <si>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</si>
  <si>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</si>
  <si>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</si>
  <si>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</si>
  <si>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</si>
  <si>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</si>
  <si>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</si>
  <si>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</si>
  <si>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</si>
  <si>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</si>
  <si>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</si>
  <si>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</si>
  <si>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</si>
  <si>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</si>
  <si>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</si>
  <si>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</si>
  <si>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</si>
  <si>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</si>
  <si>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</si>
  <si>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</si>
  <si>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</si>
  <si>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</si>
  <si>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</si>
  <si>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</si>
  <si>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</si>
  <si>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</si>
  <si>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</si>
  <si>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</si>
  <si>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</si>
  <si>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</si>
  <si>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</si>
  <si>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</si>
  <si>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</si>
  <si>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</si>
  <si>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</si>
  <si>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</si>
  <si>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</si>
  <si>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</si>
  <si>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</si>
  <si>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</si>
  <si>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</si>
  <si>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</si>
  <si>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</si>
  <si>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</si>
  <si>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</si>
  <si>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</si>
  <si>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</si>
  <si>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</si>
  <si>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</si>
  <si>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</si>
  <si>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</si>
  <si>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</si>
  <si>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</si>
  <si>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</si>
  <si>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</si>
  <si>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</si>
  <si>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</si>
  <si>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</si>
  <si>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</si>
  <si>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</si>
  <si>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</si>
  <si>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</si>
  <si>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</si>
  <si>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</si>
  <si>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</si>
  <si>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</si>
  <si>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</si>
  <si>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</si>
  <si>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</si>
  <si>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</si>
  <si>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</si>
  <si>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</si>
  <si>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</si>
  <si>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</si>
  <si>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</si>
  <si>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</si>
  <si>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</si>
  <si>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</si>
  <si>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</si>
  <si>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</si>
  <si>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</si>
  <si>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</si>
  <si>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</si>
  <si>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</si>
  <si>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</si>
  <si>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</si>
  <si>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</si>
  <si>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</si>
  <si>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</si>
  <si>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</si>
  <si>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</si>
  <si>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</si>
  <si>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</si>
  <si>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</si>
  <si>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</si>
  <si>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</si>
  <si>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</si>
  <si>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</si>
  <si>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</si>
  <si>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</si>
  <si>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</si>
  <si>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</si>
  <si>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</si>
  <si>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</si>
  <si>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</si>
  <si>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</si>
  <si>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</si>
  <si>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</si>
  <si>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</si>
  <si>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</si>
  <si>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</si>
  <si>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</si>
  <si>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</si>
  <si>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</si>
  <si>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</si>
  <si>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</si>
  <si>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</si>
  <si>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</si>
  <si>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</si>
  <si>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</si>
  <si>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</si>
  <si>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</si>
  <si>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</si>
  <si>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</si>
  <si>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</si>
  <si>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</si>
  <si>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</si>
  <si>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</si>
  <si>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</si>
  <si>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</si>
  <si>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</si>
  <si>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</si>
  <si>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</si>
  <si>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</si>
  <si>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</si>
  <si>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</si>
  <si>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</si>
  <si>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</si>
  <si>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</si>
  <si>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</si>
  <si>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</si>
  <si>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</si>
  <si>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</si>
  <si>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</si>
  <si>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</si>
  <si>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</si>
  <si>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</si>
  <si>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</si>
  <si>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</si>
  <si>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</si>
  <si>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</si>
  <si>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</si>
  <si>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</si>
  <si>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</si>
  <si>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</si>
  <si>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</si>
  <si>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</si>
  <si>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</si>
  <si>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</si>
  <si>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</si>
  <si>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</si>
  <si>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</si>
  <si>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</si>
  <si>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</si>
  <si>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</si>
  <si>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</si>
  <si>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</si>
  <si>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</si>
  <si>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</si>
  <si>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</si>
  <si>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</si>
  <si>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</si>
  <si>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</si>
  <si>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</si>
  <si>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</si>
  <si>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</si>
  <si>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</si>
  <si>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</si>
  <si>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</si>
  <si>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</si>
  <si>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</si>
  <si>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</si>
  <si>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</si>
  <si>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</si>
  <si>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</si>
  <si>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</si>
  <si>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</si>
  <si>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</si>
  <si>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</si>
  <si>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</si>
  <si>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</si>
  <si>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</si>
  <si>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</si>
  <si>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</si>
  <si>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</si>
  <si>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</si>
  <si>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</si>
  <si>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</si>
  <si>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</si>
  <si>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</si>
  <si>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</si>
  <si>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</si>
  <si>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</si>
  <si>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</si>
  <si>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</si>
  <si>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</si>
  <si>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</si>
  <si>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</si>
  <si>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</si>
  <si>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</si>
  <si>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</si>
  <si>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</si>
  <si>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</si>
  <si>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</si>
  <si>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</si>
  <si>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</si>
  <si>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</si>
  <si>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</si>
  <si>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</si>
  <si>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</si>
  <si>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</si>
  <si>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</si>
  <si>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</si>
  <si>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</si>
  <si>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</si>
  <si>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</si>
  <si>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</si>
  <si>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</si>
  <si>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</si>
  <si>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</si>
  <si>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</si>
  <si>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</si>
  <si>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</si>
  <si>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</si>
  <si>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</si>
  <si>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</si>
  <si>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</si>
  <si>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</si>
  <si>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</si>
  <si>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</si>
  <si>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</si>
  <si>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</si>
  <si>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</si>
  <si>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</si>
  <si>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</si>
  <si>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</si>
  <si>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</si>
  <si>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</si>
  <si>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</si>
  <si>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</si>
  <si>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</si>
  <si>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</si>
  <si>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</si>
  <si>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</si>
  <si>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</si>
  <si>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</si>
  <si>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</si>
  <si>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</si>
  <si>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</si>
  <si>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</si>
  <si>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</si>
  <si>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</si>
  <si>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</si>
  <si>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</si>
  <si>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</si>
  <si>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</si>
  <si>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</si>
  <si>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</si>
  <si>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</si>
  <si>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</si>
  <si>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</si>
  <si>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</si>
  <si>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</si>
  <si>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</si>
  <si>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</si>
  <si>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</si>
  <si>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</si>
  <si>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</si>
  <si>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</si>
  <si>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</si>
  <si>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</si>
  <si>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</si>
  <si>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</si>
  <si>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</si>
  <si>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</si>
  <si>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</si>
  <si>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</si>
  <si>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</si>
  <si>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</si>
  <si>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</si>
  <si>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</si>
  <si>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</si>
  <si>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</si>
  <si>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</si>
  <si>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</si>
  <si>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</si>
  <si>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</si>
  <si>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</si>
  <si>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</si>
  <si>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</si>
  <si>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</si>
  <si>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</si>
  <si>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</si>
  <si>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</si>
  <si>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</si>
  <si>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</si>
  <si>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</si>
  <si>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</si>
  <si>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</si>
  <si>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</si>
  <si>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</si>
  <si>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</si>
  <si>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</si>
  <si>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</si>
  <si>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</si>
  <si>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</si>
  <si>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</si>
  <si>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</si>
  <si>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</si>
  <si>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</si>
  <si>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</si>
  <si>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</si>
  <si>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</si>
  <si>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</si>
  <si>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</si>
  <si>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</si>
  <si>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</si>
  <si>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</si>
  <si>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</si>
  <si>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</si>
  <si>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</si>
  <si>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</si>
  <si>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</si>
  <si>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</si>
  <si>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</si>
  <si>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</si>
  <si>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</si>
  <si>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</si>
  <si>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</si>
  <si>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</si>
  <si>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</si>
  <si>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</si>
  <si>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</si>
  <si>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</si>
  <si>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</si>
  <si>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</si>
  <si>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</si>
  <si>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</si>
  <si>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</si>
  <si>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</si>
  <si>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</si>
  <si>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</si>
  <si>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</si>
  <si>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</si>
  <si>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</si>
  <si>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</si>
  <si>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</si>
  <si>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</si>
  <si>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</si>
  <si>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</si>
  <si>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</si>
  <si>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</si>
  <si>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</si>
  <si>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</si>
  <si>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</si>
  <si>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</si>
  <si>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</si>
  <si>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</si>
  <si>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</si>
  <si>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</si>
  <si>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</si>
  <si>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</si>
  <si>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</si>
  <si>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</si>
  <si>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</si>
  <si>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</si>
  <si>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</si>
  <si>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</si>
  <si>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</si>
  <si>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</si>
  <si>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</si>
  <si>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</si>
  <si>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</si>
  <si>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</si>
  <si>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</si>
  <si>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</si>
  <si>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</si>
  <si>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</si>
  <si>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</si>
  <si>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</si>
  <si>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</si>
  <si>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</si>
  <si>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</si>
  <si>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</si>
  <si>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</si>
  <si>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</si>
  <si>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</si>
  <si>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</si>
  <si>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</si>
  <si>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</si>
  <si>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</si>
  <si>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</si>
  <si>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</si>
  <si>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</si>
  <si>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</si>
  <si>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</si>
  <si>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</si>
  <si>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</si>
  <si>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</si>
  <si>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</si>
  <si>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</si>
  <si>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</si>
  <si>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</si>
  <si>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</si>
  <si>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</si>
  <si>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</si>
  <si>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</si>
  <si>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</si>
  <si>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</si>
  <si>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</si>
  <si>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</si>
  <si>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</si>
  <si>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</si>
  <si>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</si>
  <si>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</si>
  <si>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</si>
  <si>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</si>
  <si>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</si>
  <si>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</si>
  <si>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</si>
  <si>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</si>
  <si>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</si>
  <si>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</si>
  <si>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</si>
  <si>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</si>
  <si>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</si>
  <si>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</si>
  <si>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</si>
  <si>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</si>
  <si>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</si>
  <si>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</si>
  <si>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</si>
  <si>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</si>
  <si>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</si>
  <si>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</si>
  <si>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</si>
  <si>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</si>
  <si>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</si>
  <si>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</si>
  <si>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</si>
  <si>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</si>
  <si>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</si>
  <si>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</si>
  <si>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</si>
  <si>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</si>
  <si>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</si>
  <si>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</si>
  <si>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</si>
  <si>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</si>
  <si>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</si>
  <si>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</si>
  <si>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</si>
  <si>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</si>
  <si>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</si>
  <si>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</si>
  <si>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</si>
  <si>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</si>
  <si>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</si>
  <si>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</si>
  <si>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</si>
  <si>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</si>
  <si>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</si>
  <si>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</si>
  <si>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</si>
  <si>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</si>
  <si>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</si>
  <si>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</si>
  <si>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</si>
  <si>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</si>
  <si>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</si>
  <si>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</si>
  <si>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</si>
  <si>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</si>
  <si>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</si>
  <si>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</si>
  <si>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</si>
  <si>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</si>
  <si>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</si>
  <si>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</si>
  <si>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</si>
  <si>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</si>
  <si>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</si>
  <si>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</si>
  <si>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</si>
  <si>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</si>
  <si>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</si>
  <si>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</si>
  <si>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</si>
  <si>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</si>
  <si>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</si>
  <si>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</si>
  <si>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</si>
  <si>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</si>
  <si>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</si>
  <si>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</si>
  <si>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</si>
  <si>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</si>
  <si>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</si>
  <si>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</si>
  <si>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</si>
  <si>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</si>
  <si>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</si>
  <si>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</si>
  <si>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</si>
  <si>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</si>
  <si>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</si>
  <si>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</si>
  <si>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</si>
  <si>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</si>
  <si>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</si>
  <si>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</si>
  <si>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</si>
  <si>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</si>
  <si>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</si>
  <si>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</si>
  <si>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</si>
  <si>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</si>
  <si>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</si>
  <si>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</si>
  <si>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</si>
  <si>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</si>
  <si>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</si>
  <si>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</si>
  <si>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</si>
  <si>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</si>
  <si>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</si>
  <si>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</si>
  <si>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</si>
  <si>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</si>
  <si>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</si>
  <si>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</si>
  <si>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</si>
  <si>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</si>
  <si>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</si>
  <si>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</si>
  <si>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</si>
  <si>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</si>
  <si>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</si>
  <si>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</si>
  <si>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</si>
  <si>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</si>
  <si>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</si>
  <si>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</si>
  <si>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</si>
  <si>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</si>
  <si>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</si>
  <si>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</si>
  <si>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</si>
  <si>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</si>
  <si>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</si>
  <si>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</si>
  <si>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</si>
  <si>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</si>
  <si>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</si>
  <si>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</si>
  <si>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</si>
  <si>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</si>
  <si>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</si>
  <si>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</si>
  <si>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</si>
  <si>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</si>
  <si>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</si>
  <si>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</si>
  <si>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</si>
  <si>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</si>
  <si>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</si>
  <si>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</si>
  <si>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</si>
  <si>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</si>
  <si>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</si>
  <si>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</si>
  <si>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</si>
  <si>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</si>
  <si>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</si>
  <si>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</si>
  <si>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</si>
  <si>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</si>
  <si>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</si>
  <si>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</si>
  <si>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</si>
  <si>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</si>
  <si>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</si>
  <si>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</si>
  <si>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</si>
  <si>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</si>
  <si>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</si>
  <si>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</si>
  <si>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</si>
  <si>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</si>
  <si>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</si>
  <si>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</si>
  <si>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</si>
  <si>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</si>
  <si>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</si>
  <si>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</si>
  <si>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</si>
  <si>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</si>
  <si>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</si>
  <si>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</si>
  <si>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</si>
  <si>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</si>
  <si>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</si>
  <si>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</si>
  <si>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</si>
  <si>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</si>
  <si>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</si>
  <si>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</si>
  <si>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</si>
  <si>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</si>
  <si>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</si>
  <si>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</si>
  <si>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</si>
  <si>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</si>
  <si>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</si>
  <si>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</si>
  <si>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</si>
  <si>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</si>
  <si>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</si>
  <si>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</si>
  <si>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</si>
  <si>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</si>
  <si>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</si>
  <si>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</si>
  <si>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</si>
  <si>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</si>
  <si>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</si>
  <si>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</si>
  <si>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</si>
  <si>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</si>
  <si>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</si>
  <si>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</si>
  <si>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</si>
  <si>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</si>
  <si>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</si>
  <si>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</si>
  <si>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</si>
  <si>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</si>
  <si>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</si>
  <si>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</si>
  <si>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</si>
  <si>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</si>
  <si>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</si>
  <si>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</si>
  <si>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</si>
  <si>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</si>
  <si>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</si>
  <si>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</si>
  <si>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</si>
  <si>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</si>
  <si>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</si>
  <si>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</si>
  <si>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</si>
  <si>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</si>
  <si>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</si>
  <si>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</si>
  <si>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</si>
  <si>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</si>
  <si>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</si>
  <si>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</si>
  <si>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</si>
  <si>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</si>
  <si>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</si>
  <si>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</si>
  <si>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</si>
  <si>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</si>
  <si>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</si>
  <si>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</si>
  <si>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</si>
  <si>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</si>
  <si>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</si>
  <si>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</si>
  <si>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</si>
  <si>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</si>
  <si>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</si>
  <si>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</si>
  <si>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</si>
  <si>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</si>
  <si>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</si>
  <si>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</si>
  <si>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</si>
  <si>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</si>
  <si>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</si>
  <si>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</si>
  <si>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</si>
  <si>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</si>
  <si>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</si>
  <si>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</si>
  <si>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</si>
  <si>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</si>
  <si>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</si>
  <si>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</si>
  <si>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</si>
  <si>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</si>
  <si>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</si>
  <si>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</si>
  <si>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</si>
  <si>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</si>
  <si>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</si>
  <si>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</si>
  <si>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</si>
  <si>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</si>
  <si>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</si>
  <si>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</si>
  <si>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</si>
  <si>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</si>
  <si>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</si>
  <si>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</si>
  <si>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</si>
  <si>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</si>
  <si>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</si>
  <si>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</si>
  <si>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</si>
  <si>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</si>
  <si>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</si>
  <si>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</si>
  <si>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</si>
  <si>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</si>
  <si>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</si>
  <si>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</si>
  <si>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</si>
  <si>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</si>
  <si>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</si>
  <si>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</si>
  <si>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</si>
  <si>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</si>
  <si>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</si>
  <si>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</si>
  <si>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</si>
  <si>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</si>
  <si>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</si>
  <si>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</si>
  <si>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</si>
  <si>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</si>
  <si>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</si>
  <si>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</si>
  <si>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</si>
  <si>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</si>
  <si>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</si>
  <si>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</si>
  <si>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</si>
  <si>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</si>
  <si>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</si>
  <si>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</si>
  <si>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</si>
  <si>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</si>
  <si>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</si>
  <si>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</si>
  <si>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</si>
  <si>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</si>
  <si>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</si>
  <si>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</si>
  <si>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</si>
  <si>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</si>
  <si>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</si>
  <si>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</si>
  <si>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</si>
  <si>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</si>
  <si>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</si>
  <si>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</si>
  <si>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</si>
  <si>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</si>
  <si>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</si>
  <si>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</si>
  <si>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</si>
  <si>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</si>
  <si>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</si>
  <si>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</si>
  <si>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</si>
  <si>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</si>
  <si>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</si>
  <si>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</si>
  <si>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</si>
  <si>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</si>
  <si>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</si>
  <si>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</si>
  <si>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</si>
  <si>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</si>
  <si>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</si>
  <si>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</si>
  <si>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</si>
  <si>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</si>
  <si>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</si>
  <si>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</si>
  <si>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</si>
  <si>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</si>
  <si>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</si>
  <si>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</si>
  <si>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</si>
  <si>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</si>
  <si>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</si>
  <si>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</si>
  <si>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</si>
  <si>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</si>
  <si>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</si>
  <si>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</si>
  <si>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</si>
  <si>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</si>
  <si>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</si>
  <si>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</si>
  <si>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</si>
  <si>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</si>
  <si>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</si>
  <si>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</si>
  <si>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</si>
  <si>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</si>
  <si>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</si>
  <si>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</si>
  <si>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</si>
  <si>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</si>
  <si>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</si>
  <si>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</si>
  <si>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</si>
  <si>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</si>
  <si>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</si>
  <si>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</si>
  <si>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</si>
  <si>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</si>
  <si>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</si>
  <si>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</si>
  <si>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</si>
  <si>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</si>
  <si>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</si>
  <si>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</si>
  <si>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</si>
  <si>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</si>
  <si>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</si>
  <si>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</si>
  <si>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</si>
  <si>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</si>
  <si>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</si>
  <si>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</si>
  <si>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</si>
  <si>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</si>
  <si>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</si>
  <si>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</si>
  <si>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</si>
  <si>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</si>
  <si>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</si>
  <si>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</si>
  <si>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</si>
  <si>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</si>
  <si>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</si>
  <si>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</si>
  <si>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</si>
  <si>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</si>
  <si>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</si>
  <si>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</si>
  <si>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</si>
  <si>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</si>
  <si>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</si>
  <si>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</si>
  <si>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</si>
  <si>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</si>
  <si>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</si>
  <si>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</si>
  <si>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</si>
  <si>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</si>
  <si>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</si>
  <si>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</si>
  <si>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</si>
  <si>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</si>
  <si>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</si>
  <si>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</si>
  <si>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</si>
  <si>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</si>
  <si>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</si>
  <si>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</si>
  <si>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</si>
  <si>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</si>
  <si>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</si>
  <si>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</si>
  <si>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</si>
  <si>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</si>
  <si>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</si>
  <si>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</si>
  <si>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</si>
  <si>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</si>
  <si>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</si>
  <si>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</si>
  <si>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</si>
  <si>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</si>
  <si>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</si>
  <si>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</si>
  <si>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</si>
  <si>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</si>
  <si>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</si>
  <si>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</si>
  <si>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</si>
  <si>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</si>
  <si>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</si>
  <si>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</si>
  <si>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</si>
  <si>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</si>
  <si>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</si>
  <si>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</si>
  <si>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</si>
  <si>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</si>
  <si>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</si>
  <si>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</si>
  <si>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</si>
  <si>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</si>
  <si>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</si>
  <si>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</si>
  <si>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</si>
  <si>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</si>
  <si>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</si>
  <si>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</si>
  <si>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</si>
  <si>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</si>
  <si>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</si>
  <si>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</si>
  <si>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</si>
  <si>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</si>
  <si>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</si>
  <si>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</si>
  <si>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</si>
  <si>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</si>
  <si>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</si>
  <si>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</si>
  <si>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</si>
  <si>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</si>
  <si>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</si>
  <si>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</si>
  <si>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</si>
  <si>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</si>
  <si>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</si>
  <si>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</si>
  <si>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</si>
  <si>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</si>
  <si>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</si>
  <si>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</si>
  <si>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</si>
  <si>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</si>
  <si>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</si>
  <si>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</si>
  <si>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</si>
  <si>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</si>
  <si>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</si>
  <si>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</si>
  <si>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</si>
  <si>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</si>
  <si>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</si>
  <si>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</si>
  <si>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</si>
  <si>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</si>
  <si>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</si>
  <si>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</si>
  <si>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</si>
  <si>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</si>
  <si>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</si>
  <si>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</si>
  <si>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</si>
  <si>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</si>
  <si>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</si>
  <si>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</si>
  <si>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</si>
  <si>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</si>
  <si>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</si>
  <si>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</si>
  <si>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</si>
  <si>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</si>
  <si>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</si>
  <si>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</si>
  <si>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</si>
  <si>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</si>
  <si>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</si>
  <si>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</si>
  <si>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</si>
  <si>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</si>
  <si>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</si>
  <si>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</si>
  <si>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</si>
  <si>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</si>
  <si>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</si>
  <si>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</si>
  <si>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</si>
  <si>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</si>
  <si>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</si>
  <si>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</si>
  <si>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</si>
  <si>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</si>
  <si>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</si>
  <si>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</si>
  <si>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</si>
  <si>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</si>
  <si>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</si>
  <si>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</si>
  <si>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</si>
  <si>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</si>
  <si>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</si>
  <si>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</si>
  <si>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</si>
  <si>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</si>
  <si>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</si>
  <si>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</si>
  <si>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</si>
  <si>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</si>
  <si>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</si>
  <si>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</si>
  <si>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</si>
  <si>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</si>
  <si>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</si>
  <si>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</si>
  <si>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</si>
  <si>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</si>
  <si>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</si>
  <si>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</si>
  <si>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</si>
  <si>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</si>
  <si>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</si>
  <si>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</si>
  <si>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</si>
  <si>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</si>
  <si>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</si>
  <si>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</si>
  <si>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</si>
  <si>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</si>
  <si>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</si>
  <si>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</si>
  <si>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</si>
  <si>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</si>
  <si>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</si>
  <si>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</si>
  <si>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</si>
  <si>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</si>
  <si>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</si>
  <si>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</si>
  <si>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</si>
  <si>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</si>
  <si>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</si>
  <si>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</si>
  <si>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</si>
  <si>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</si>
  <si>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</si>
  <si>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</si>
  <si>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</si>
  <si>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</si>
  <si>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</si>
  <si>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</si>
  <si>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</si>
  <si>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</si>
  <si>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</si>
  <si>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</si>
  <si>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</si>
  <si>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</si>
  <si>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</si>
  <si>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</si>
  <si>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</si>
  <si>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</si>
  <si>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</si>
  <si>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</si>
  <si>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</si>
  <si>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</si>
  <si>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</si>
  <si>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</si>
  <si>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</si>
  <si>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</si>
  <si>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</si>
  <si>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</si>
  <si>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</si>
  <si>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</si>
  <si>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</si>
  <si>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</si>
  <si>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</si>
  <si>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</si>
  <si>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</si>
  <si>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</si>
  <si>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</si>
  <si>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</si>
  <si>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</si>
  <si>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</si>
  <si>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</si>
  <si>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</si>
  <si>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</si>
  <si>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</si>
  <si>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</si>
  <si>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</si>
  <si>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</si>
  <si>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</si>
  <si>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</si>
  <si>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</si>
  <si>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</si>
  <si>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</si>
  <si>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</si>
  <si>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</si>
  <si>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</si>
  <si>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</si>
  <si>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</si>
  <si>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</si>
  <si>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</si>
  <si>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</si>
  <si>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</si>
  <si>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</si>
  <si>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</si>
  <si>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</si>
  <si>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</si>
  <si>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</si>
  <si>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</si>
  <si>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</si>
  <si>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</si>
  <si>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</si>
  <si>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</si>
  <si>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</si>
  <si>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</si>
  <si>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</si>
  <si>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</si>
  <si>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</si>
  <si>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</si>
  <si>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</si>
  <si>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</si>
  <si>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</si>
  <si>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</si>
  <si>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</si>
  <si>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</si>
  <si>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</si>
  <si>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</si>
  <si>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</si>
  <si>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</si>
  <si>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</si>
  <si>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</si>
  <si>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</si>
  <si>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</si>
  <si>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</si>
  <si>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</si>
  <si>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</si>
  <si>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</si>
  <si>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</si>
  <si>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</si>
  <si>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</si>
  <si>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</si>
  <si>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</si>
  <si>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</si>
  <si>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</si>
  <si>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</si>
  <si>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</si>
  <si>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</si>
  <si>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</si>
  <si>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</si>
  <si>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</si>
  <si>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</si>
  <si>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</si>
  <si>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</si>
  <si>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</si>
  <si>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</si>
  <si>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</si>
  <si>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</si>
  <si>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</si>
  <si>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</si>
  <si>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</si>
  <si>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</si>
  <si>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</si>
  <si>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</si>
  <si>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</si>
  <si>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</si>
  <si>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</si>
  <si>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</si>
  <si>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</si>
  <si>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</si>
  <si>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</si>
  <si>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</si>
  <si>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</si>
  <si>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</si>
  <si>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</si>
  <si>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</si>
  <si>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</si>
  <si>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</si>
  <si>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</si>
  <si>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</si>
  <si>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</si>
  <si>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</si>
  <si>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</si>
  <si>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</si>
  <si>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</si>
  <si>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</si>
  <si>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</si>
  <si>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</si>
  <si>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</si>
  <si>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</si>
  <si>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</si>
  <si>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</si>
  <si>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</si>
  <si>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</si>
  <si>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</si>
  <si>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</si>
  <si>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</si>
  <si>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</si>
  <si>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</si>
  <si>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</si>
  <si>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</si>
  <si>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</si>
  <si>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</si>
  <si>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</si>
  <si>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</si>
  <si>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</si>
  <si>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</si>
  <si>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</si>
  <si>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</si>
  <si>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</si>
  <si>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</si>
  <si>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</si>
  <si>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</si>
  <si>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</si>
  <si>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</si>
  <si>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</si>
  <si>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</si>
  <si>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</si>
  <si>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</si>
  <si>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</si>
  <si>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</si>
  <si>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</si>
  <si>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</si>
  <si>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</si>
  <si>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</si>
  <si>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</si>
  <si>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</si>
  <si>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</si>
  <si>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</si>
  <si>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</si>
  <si>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</si>
  <si>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</si>
  <si>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</si>
  <si>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</si>
  <si>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</si>
  <si>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</si>
  <si>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</si>
  <si>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</si>
  <si>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</si>
  <si>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</si>
  <si>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</si>
  <si>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</si>
  <si>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</si>
  <si>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</si>
  <si>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</si>
  <si>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</si>
  <si>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</si>
  <si>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</si>
  <si>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</si>
  <si>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</si>
  <si>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</si>
  <si>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</si>
  <si>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</si>
  <si>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</si>
  <si>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</si>
  <si>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</si>
  <si>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</si>
  <si>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</si>
  <si>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</si>
  <si>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</si>
  <si>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</si>
  <si>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</si>
  <si>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</si>
  <si>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</si>
  <si>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</si>
  <si>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</si>
  <si>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</si>
  <si>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</si>
  <si>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</si>
  <si>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</si>
  <si>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</si>
  <si>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</si>
  <si>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</si>
  <si>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</si>
  <si>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</si>
  <si>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</si>
  <si>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</si>
  <si>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</si>
  <si>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</si>
  <si>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</si>
  <si>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</si>
  <si>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</si>
  <si>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</si>
  <si>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</si>
  <si>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</si>
  <si>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</si>
  <si>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</si>
  <si>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</si>
  <si>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</si>
  <si>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</si>
  <si>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</si>
  <si>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</si>
  <si>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</si>
  <si>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</si>
  <si>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</si>
  <si>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</si>
  <si>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</si>
  <si>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</si>
  <si>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</si>
  <si>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</si>
  <si>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</si>
  <si>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</si>
  <si>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</si>
  <si>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</si>
  <si>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</si>
  <si>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</si>
  <si>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</si>
  <si>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</si>
  <si>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</si>
  <si>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</si>
  <si>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</si>
  <si>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</si>
  <si>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</si>
  <si>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</si>
  <si>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</si>
  <si>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</si>
  <si>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</si>
  <si>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</si>
  <si>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</si>
  <si>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</si>
  <si>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</si>
  <si>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</si>
  <si>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</si>
  <si>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</si>
  <si>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</si>
  <si>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</si>
  <si>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</si>
  <si>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</si>
  <si>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</si>
  <si>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</si>
  <si>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</si>
  <si>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</si>
  <si>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</si>
  <si>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</si>
  <si>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</si>
  <si>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</si>
  <si>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</si>
  <si>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</si>
  <si>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</si>
  <si>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</si>
  <si>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</si>
  <si>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</si>
  <si>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</si>
  <si>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</si>
  <si>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</si>
  <si>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</si>
  <si>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</si>
  <si>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</si>
  <si>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</si>
  <si>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</si>
  <si>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</si>
  <si>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</si>
  <si>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</si>
  <si>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</si>
  <si>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</si>
  <si>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</si>
  <si>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</si>
  <si>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</si>
  <si>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</si>
  <si>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</si>
  <si>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</si>
  <si>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</si>
  <si>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</si>
  <si>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</si>
  <si>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</si>
  <si>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</si>
  <si>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</si>
  <si>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</si>
  <si>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</si>
  <si>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</si>
  <si>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</si>
  <si>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</si>
  <si>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</si>
  <si>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</si>
  <si>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</si>
  <si>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</si>
  <si>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</si>
  <si>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</si>
  <si>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</si>
  <si>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</si>
  <si>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</si>
  <si>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</si>
  <si>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</si>
  <si>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</si>
  <si>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</si>
  <si>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</si>
  <si>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</si>
  <si>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</si>
  <si>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</si>
  <si>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</si>
  <si>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</si>
  <si>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</si>
  <si>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</si>
  <si>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</si>
  <si>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</si>
  <si>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</si>
  <si>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</si>
  <si>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</si>
  <si>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</si>
  <si>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</si>
  <si>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</si>
  <si>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</si>
  <si>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</si>
  <si>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</si>
  <si>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</si>
  <si>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</si>
  <si>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</si>
  <si>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</si>
  <si>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</si>
  <si>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</si>
  <si>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</si>
  <si>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</si>
  <si>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</si>
  <si>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</si>
  <si>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</si>
  <si>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</si>
  <si>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</si>
  <si>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</si>
  <si>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</si>
  <si>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</si>
  <si>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</si>
  <si>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</si>
  <si>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</si>
  <si>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</si>
  <si>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</si>
  <si>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</si>
  <si>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</si>
  <si>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</si>
  <si>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</si>
  <si>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</si>
  <si>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</si>
  <si>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</si>
  <si>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</si>
  <si>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</si>
  <si>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</si>
  <si>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</si>
  <si>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</si>
  <si>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</si>
  <si>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</si>
  <si>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</si>
  <si>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</si>
  <si>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</si>
  <si>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</si>
  <si>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</si>
  <si>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</si>
  <si>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</si>
  <si>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</si>
  <si>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</si>
  <si>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</si>
  <si>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</si>
  <si>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</si>
  <si>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</si>
  <si>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</si>
  <si>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</si>
  <si>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</si>
  <si>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</si>
  <si>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</si>
  <si>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</si>
  <si>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</si>
  <si>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</si>
  <si>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</si>
  <si>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</si>
  <si>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</si>
  <si>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</si>
  <si>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</si>
  <si>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</si>
  <si>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</si>
  <si>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</si>
  <si>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</si>
  <si>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</si>
  <si>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</si>
  <si>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</si>
  <si>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</si>
  <si>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</si>
  <si>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</si>
  <si>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</si>
  <si>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</si>
  <si>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</si>
  <si>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</si>
  <si>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</si>
  <si>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</si>
  <si>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</si>
  <si>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</si>
  <si>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</si>
  <si>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</si>
  <si>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</si>
  <si>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</si>
  <si>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</si>
  <si>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</si>
  <si>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</si>
  <si>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</si>
  <si>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</si>
  <si>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</si>
  <si>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</si>
  <si>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</si>
  <si>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</si>
  <si>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</si>
  <si>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</si>
  <si>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</si>
  <si>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</si>
  <si>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</si>
  <si>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</si>
  <si>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</si>
  <si>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</si>
  <si>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</si>
  <si>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</si>
  <si>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</si>
  <si>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</si>
  <si>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</si>
  <si>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</si>
  <si>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</si>
  <si>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</si>
  <si>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</si>
  <si>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</si>
  <si>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</si>
  <si>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</si>
  <si>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</si>
  <si>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</si>
  <si>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</si>
  <si>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</si>
  <si>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</si>
  <si>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</si>
  <si>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</si>
  <si>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</si>
  <si>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</si>
  <si>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</si>
  <si>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</si>
  <si>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</si>
  <si>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</si>
  <si>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</si>
  <si>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</si>
  <si>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</si>
  <si>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</si>
  <si>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</si>
  <si>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</si>
  <si>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</si>
  <si>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</si>
  <si>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</si>
  <si>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</si>
  <si>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</si>
  <si>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</si>
  <si>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</si>
  <si>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</si>
  <si>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</si>
  <si>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</si>
  <si>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</si>
  <si>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</si>
  <si>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</si>
  <si>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</si>
  <si>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</si>
  <si>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</si>
  <si>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</si>
  <si>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</si>
  <si>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</si>
  <si>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</si>
  <si>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</si>
  <si>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</si>
  <si>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</si>
  <si>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</si>
  <si>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</si>
  <si>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</si>
  <si>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</si>
  <si>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</si>
  <si>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</si>
  <si>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</si>
  <si>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</si>
  <si>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</si>
  <si>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</si>
  <si>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</si>
  <si>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</si>
  <si>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</si>
  <si>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</si>
  <si>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</si>
  <si>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</si>
  <si>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</si>
  <si>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</si>
  <si>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</si>
  <si>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</si>
  <si>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</si>
  <si>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</si>
  <si>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</si>
  <si>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</si>
  <si>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</si>
  <si>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</si>
  <si>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</si>
  <si>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</si>
  <si>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</si>
  <si>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</si>
  <si>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</si>
  <si>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</si>
  <si>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</si>
  <si>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</si>
  <si>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</si>
  <si>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</si>
  <si>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</si>
  <si>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</si>
  <si>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</si>
  <si>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</si>
  <si>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</si>
  <si>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</si>
  <si>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</si>
  <si>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</si>
  <si>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</si>
  <si>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</si>
  <si>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</si>
  <si>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</si>
  <si>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</si>
  <si>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</si>
  <si>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</si>
  <si>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</si>
  <si>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</si>
  <si>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</si>
  <si>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</si>
  <si>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</si>
  <si>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</si>
  <si>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</si>
  <si>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</si>
  <si>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</si>
  <si>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</si>
  <si>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</si>
  <si>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</si>
  <si>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</si>
  <si>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</si>
  <si>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</si>
  <si>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</si>
  <si>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</si>
  <si>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</si>
  <si>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</si>
  <si>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</si>
  <si>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</si>
  <si>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</si>
  <si>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</si>
  <si>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</si>
  <si>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</si>
  <si>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</si>
  <si>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</si>
  <si>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</si>
  <si>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</si>
  <si>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</si>
  <si>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</si>
  <si>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</si>
  <si>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</si>
  <si>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</si>
  <si>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</si>
  <si>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</si>
  <si>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</si>
  <si>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</si>
  <si>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</si>
  <si>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</si>
  <si>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</si>
  <si>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</si>
  <si>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</si>
  <si>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</si>
  <si>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</si>
  <si>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</si>
  <si>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</si>
  <si>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</si>
  <si>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</si>
  <si>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</si>
  <si>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</si>
  <si>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</si>
  <si>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</si>
  <si>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</si>
  <si>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</si>
  <si>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</si>
  <si>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</si>
  <si>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</si>
  <si>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</si>
  <si>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</si>
  <si>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</si>
  <si>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</si>
  <si>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</si>
  <si>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</si>
  <si>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</si>
  <si>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</si>
  <si>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</si>
  <si>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</si>
  <si>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</si>
  <si>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</si>
  <si>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</si>
  <si>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</si>
  <si>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</si>
  <si>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</si>
  <si>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</si>
  <si>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</si>
  <si>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</si>
  <si>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</si>
  <si>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</si>
  <si>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</si>
  <si>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</si>
  <si>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</si>
  <si>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</si>
  <si>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</si>
  <si>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</si>
  <si>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</si>
  <si>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</si>
  <si>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</si>
  <si>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</si>
  <si>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</si>
  <si>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</si>
  <si>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</si>
  <si>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</si>
  <si>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</si>
  <si>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</si>
  <si>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</si>
  <si>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</si>
  <si>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</si>
  <si>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</si>
  <si>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</si>
  <si>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</si>
  <si>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</si>
  <si>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</si>
  <si>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</si>
  <si>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</si>
  <si>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</si>
  <si>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</si>
  <si>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</si>
  <si>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</si>
  <si>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</si>
  <si>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</si>
  <si>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</si>
  <si>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</si>
  <si>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</si>
  <si>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</si>
  <si>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</si>
  <si>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</si>
  <si>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</si>
  <si>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</si>
  <si>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</si>
  <si>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</si>
  <si>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</si>
  <si>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</si>
  <si>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</si>
  <si>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</si>
  <si>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</si>
  <si>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</si>
  <si>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</si>
  <si>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</si>
  <si>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</si>
  <si>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</si>
  <si>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</si>
  <si>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</si>
  <si>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</si>
  <si>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</si>
  <si>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</si>
  <si>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</si>
  <si>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</si>
  <si>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</si>
  <si>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</si>
  <si>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</si>
  <si>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</si>
  <si>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</si>
  <si>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</si>
  <si>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</si>
  <si>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</si>
  <si>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</si>
  <si>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</si>
  <si>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</si>
  <si>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</si>
  <si>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</si>
  <si>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</si>
  <si>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</si>
  <si>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</si>
  <si>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</si>
  <si>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</si>
  <si>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</si>
  <si>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</si>
  <si>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</si>
  <si>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</si>
  <si>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</si>
  <si>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</si>
  <si>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</si>
  <si>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</si>
  <si>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</si>
  <si>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</si>
  <si>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</si>
  <si>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</si>
  <si>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</si>
  <si>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</si>
  <si>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</si>
  <si>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</si>
  <si>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</si>
  <si>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</si>
  <si>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</si>
  <si>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</si>
  <si>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</si>
  <si>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</si>
  <si>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</si>
  <si>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</si>
  <si>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</si>
  <si>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</si>
  <si>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</si>
  <si>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</si>
  <si>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</si>
  <si>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</si>
  <si>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</si>
  <si>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</si>
  <si>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</si>
  <si>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</si>
  <si>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</si>
  <si>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</si>
  <si>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</si>
  <si>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</si>
  <si>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</si>
  <si>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</si>
  <si>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</si>
  <si>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</si>
  <si>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</si>
  <si>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</si>
  <si>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</si>
  <si>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</si>
  <si>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</si>
  <si>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</si>
  <si>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</si>
  <si>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</si>
  <si>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</si>
  <si>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</si>
  <si>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</si>
  <si>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</si>
  <si>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</si>
  <si>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</si>
  <si>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</si>
  <si>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</si>
  <si>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</si>
  <si>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</si>
  <si>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</si>
  <si>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</si>
  <si>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</si>
  <si>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</si>
  <si>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</si>
  <si>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</si>
  <si>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</si>
  <si>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</si>
  <si>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</si>
  <si>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</si>
  <si>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</si>
  <si>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</si>
  <si>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</si>
  <si>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</si>
  <si>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</si>
  <si>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</si>
  <si>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</si>
  <si>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</si>
  <si>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</si>
  <si>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</si>
  <si>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</si>
  <si>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</si>
  <si>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</si>
  <si>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</si>
  <si>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</si>
  <si>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</si>
  <si>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</si>
  <si>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</si>
  <si>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</si>
  <si>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</si>
  <si>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</si>
  <si>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</si>
  <si>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</si>
  <si>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</si>
  <si>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</si>
  <si>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</si>
  <si>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</si>
  <si>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</si>
  <si>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</si>
  <si>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</si>
  <si>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</si>
  <si>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</si>
  <si>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</si>
  <si>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</si>
  <si>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</si>
  <si>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</si>
  <si>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</si>
  <si>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</si>
  <si>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</si>
  <si>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</si>
  <si>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</si>
  <si>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</si>
  <si>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</si>
  <si>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</si>
  <si>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</si>
  <si>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</si>
  <si>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</si>
  <si>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</si>
  <si>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</si>
  <si>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</si>
  <si>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</si>
  <si>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</si>
  <si>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</si>
  <si>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</si>
  <si>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</si>
  <si>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</si>
  <si>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</si>
  <si>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</si>
  <si>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</si>
  <si>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</si>
  <si>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</si>
  <si>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</si>
  <si>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</si>
  <si>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</si>
  <si>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</si>
  <si>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</si>
  <si>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</si>
  <si>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</si>
  <si>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</si>
  <si>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</si>
  <si>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</si>
  <si>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</si>
  <si>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</si>
  <si>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</si>
  <si>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</si>
  <si>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</si>
  <si>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</si>
  <si>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</si>
  <si>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</si>
  <si>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</si>
  <si>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</si>
  <si>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</si>
  <si>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</si>
  <si>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</si>
  <si>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</si>
  <si>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</si>
  <si>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</si>
  <si>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</si>
  <si>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</si>
  <si>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</si>
  <si>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</si>
  <si>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</si>
  <si>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</si>
  <si>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</si>
  <si>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</si>
  <si>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</si>
  <si>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</si>
  <si>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</si>
  <si>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</si>
  <si>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</si>
  <si>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</si>
  <si>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</si>
  <si>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</si>
  <si>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</si>
  <si>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</si>
  <si>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</si>
  <si>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</si>
  <si>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</si>
  <si>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</si>
  <si>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</si>
  <si>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</si>
  <si>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</si>
  <si>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</si>
  <si>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</si>
  <si>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</si>
  <si>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</si>
  <si>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</si>
  <si>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</si>
  <si>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</si>
  <si>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</si>
  <si>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</si>
  <si>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</si>
  <si>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</si>
  <si>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</si>
  <si>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</si>
  <si>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</si>
  <si>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</si>
  <si>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</si>
  <si>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</si>
  <si>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</si>
  <si>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</si>
  <si>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</si>
  <si>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</si>
  <si>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</si>
  <si>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</si>
  <si>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</si>
  <si>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</si>
  <si>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</si>
  <si>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</si>
  <si>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</si>
  <si>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</si>
  <si>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</si>
  <si>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</si>
  <si>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</si>
  <si>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</si>
  <si>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</si>
  <si>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</si>
  <si>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</si>
  <si>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</si>
  <si>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</si>
  <si>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</si>
  <si>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</si>
  <si>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</si>
  <si>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</si>
  <si>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</si>
  <si>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</si>
  <si>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</si>
  <si>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</si>
  <si>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</si>
  <si>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</si>
  <si>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</si>
  <si>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</si>
  <si>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</si>
  <si>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</si>
  <si>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</si>
  <si>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</si>
  <si>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</si>
  <si>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</si>
  <si>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</si>
  <si>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</si>
  <si>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</si>
  <si>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</si>
  <si>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</si>
  <si>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</si>
  <si>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</si>
  <si>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</si>
  <si>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</si>
  <si>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</si>
  <si>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</si>
  <si>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</si>
  <si>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</si>
  <si>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</si>
  <si>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</si>
  <si>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</si>
  <si>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</si>
  <si>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</si>
  <si>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</si>
  <si>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</si>
  <si>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</si>
  <si>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</si>
  <si>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</si>
  <si>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</si>
  <si>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</si>
  <si>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</si>
  <si>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</si>
  <si>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</si>
  <si>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</si>
  <si>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</si>
  <si>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</si>
  <si>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</si>
  <si>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</si>
  <si>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</si>
  <si>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</si>
  <si>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</si>
  <si>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</si>
  <si>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</si>
  <si>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</si>
  <si>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</si>
  <si>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</si>
  <si>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</si>
  <si>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</si>
  <si>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</si>
  <si>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</si>
  <si>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</si>
  <si>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</si>
  <si>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</si>
  <si>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</si>
  <si>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</si>
  <si>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</si>
  <si>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</si>
  <si>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</si>
  <si>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</si>
  <si>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</si>
  <si>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</si>
  <si>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</si>
  <si>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</si>
  <si>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</si>
  <si>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</si>
  <si>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</si>
  <si>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</si>
  <si>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</si>
  <si>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</si>
  <si>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</si>
  <si>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</si>
  <si>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</si>
  <si>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</si>
  <si>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</si>
  <si>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</si>
  <si>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</si>
  <si>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</si>
  <si>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</si>
  <si>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</si>
  <si>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</si>
  <si>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</si>
  <si>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</si>
  <si>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</si>
  <si>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</si>
  <si>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</si>
  <si>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</si>
  <si>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</si>
  <si>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</si>
  <si>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</si>
  <si>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</si>
  <si>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</si>
  <si>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</si>
  <si>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</si>
  <si>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</si>
  <si>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</si>
  <si>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</si>
  <si>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</si>
  <si>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</si>
  <si>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</si>
  <si>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</si>
  <si>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</si>
  <si>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</si>
  <si>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</si>
  <si>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</si>
  <si>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</si>
  <si>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</si>
  <si>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</si>
  <si>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</si>
  <si>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</si>
  <si>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</si>
  <si>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</si>
  <si>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</si>
  <si>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</si>
  <si>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</si>
  <si>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</si>
  <si>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</si>
  <si>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</si>
  <si>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</si>
  <si>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</si>
  <si>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</si>
  <si>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</si>
  <si>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</si>
  <si>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</si>
  <si>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</si>
  <si>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</si>
  <si>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</si>
  <si>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</si>
  <si>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</si>
  <si>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</si>
  <si>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</si>
  <si>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</si>
  <si>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</si>
  <si>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</si>
  <si>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</si>
  <si>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</si>
  <si>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</si>
  <si>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</si>
  <si>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</si>
  <si>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</si>
  <si>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</si>
  <si>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</si>
  <si>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</si>
  <si>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</si>
  <si>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</si>
  <si>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</si>
  <si>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</si>
  <si>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</si>
  <si>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</si>
  <si>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</si>
  <si>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</si>
  <si>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</si>
  <si>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</si>
  <si>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</si>
  <si>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</si>
  <si>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</si>
  <si>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</si>
  <si>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</si>
  <si>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</si>
  <si>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</si>
  <si>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</si>
  <si>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</si>
  <si>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</si>
  <si>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</si>
  <si>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</si>
  <si>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</si>
  <si>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</si>
  <si>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</si>
  <si>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</si>
  <si>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</si>
  <si>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</si>
  <si>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</si>
  <si>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</si>
  <si>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</si>
  <si>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</si>
  <si>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</si>
  <si>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</si>
  <si>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</si>
  <si>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</si>
  <si>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</si>
  <si>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</si>
  <si>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</si>
  <si>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</si>
  <si>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</si>
  <si>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</si>
  <si>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</si>
  <si>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</si>
  <si>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</si>
  <si>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</si>
  <si>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</si>
  <si>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</si>
  <si>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</si>
  <si>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</si>
  <si>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</si>
  <si>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</si>
  <si>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</si>
  <si>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</si>
  <si>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</si>
  <si>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</si>
  <si>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</si>
  <si>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</si>
  <si>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</si>
  <si>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</si>
  <si>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</si>
  <si>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</si>
  <si>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</si>
  <si>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</si>
  <si>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</si>
  <si>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</si>
  <si>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</si>
  <si>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</si>
  <si>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</si>
  <si>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</si>
  <si>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</si>
  <si>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</si>
  <si>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</si>
  <si>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</si>
  <si>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</si>
  <si>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</si>
  <si>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</si>
  <si>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</si>
  <si>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</si>
  <si>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</si>
  <si>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</si>
  <si>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</si>
  <si>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</si>
  <si>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</si>
  <si>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</si>
  <si>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</si>
  <si>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</si>
  <si>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</si>
  <si>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</si>
  <si>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</si>
  <si>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</si>
  <si>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</si>
  <si>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</si>
  <si>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</si>
  <si>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</si>
  <si>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</si>
  <si>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</si>
  <si>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</si>
  <si>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</si>
  <si>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</si>
  <si>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</si>
  <si>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</si>
  <si>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</si>
  <si>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</si>
  <si>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</si>
  <si>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</si>
  <si>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</si>
  <si>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</si>
  <si>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</si>
  <si>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</si>
  <si>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</si>
  <si>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</si>
  <si>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</si>
  <si>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</si>
  <si>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</si>
  <si>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</si>
  <si>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</si>
  <si>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</si>
  <si>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</si>
  <si>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</si>
  <si>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</si>
  <si>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</si>
  <si>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</si>
  <si>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</si>
  <si>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</si>
  <si>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</si>
  <si>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</si>
  <si>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</si>
  <si>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</si>
  <si>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</si>
  <si>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</si>
  <si>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</si>
  <si>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</si>
  <si>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</si>
  <si>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</si>
  <si>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</si>
  <si>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</si>
  <si>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</si>
  <si>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</si>
  <si>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</si>
  <si>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</si>
  <si>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</si>
  <si>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</si>
  <si>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</si>
  <si>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</si>
  <si>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</si>
  <si>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</si>
  <si>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</si>
  <si>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</si>
  <si>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</si>
  <si>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</si>
  <si>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</si>
  <si>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</si>
  <si>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</si>
  <si>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</si>
  <si>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</si>
  <si>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</si>
  <si>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</si>
  <si>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</si>
  <si>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</si>
  <si>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</si>
  <si>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</si>
  <si>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</si>
  <si>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</si>
  <si>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</si>
  <si>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</si>
  <si>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</si>
  <si>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</si>
  <si>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</si>
  <si>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</si>
  <si>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</si>
  <si>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</si>
  <si>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</si>
  <si>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</si>
  <si>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</si>
  <si>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</si>
  <si>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</si>
  <si>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</si>
  <si>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</si>
  <si>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</si>
  <si>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</si>
  <si>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</si>
  <si>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</si>
  <si>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</si>
  <si>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</si>
  <si>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</si>
  <si>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</si>
  <si>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</si>
  <si>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</si>
  <si>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</si>
  <si>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</si>
  <si>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</si>
  <si>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</si>
  <si>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</si>
  <si>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</si>
  <si>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</si>
  <si>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</si>
  <si>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</si>
  <si>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</si>
  <si>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</si>
  <si>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</si>
  <si>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</si>
  <si>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</si>
  <si>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</si>
  <si>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</si>
  <si>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</si>
  <si>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</si>
  <si>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</si>
  <si>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</si>
  <si>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</si>
  <si>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</si>
  <si>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</si>
  <si>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</si>
  <si>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</si>
  <si>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</si>
  <si>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</si>
  <si>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</si>
  <si>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</si>
  <si>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</si>
  <si>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</si>
  <si>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</si>
  <si>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</si>
  <si>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</si>
  <si>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</si>
  <si>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</si>
  <si>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</si>
  <si>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</si>
  <si>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</si>
  <si>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</si>
  <si>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</si>
  <si>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</si>
  <si>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</si>
  <si>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</si>
  <si>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</si>
  <si>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</si>
  <si>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</si>
  <si>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</si>
  <si>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</si>
  <si>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</si>
  <si>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</si>
  <si>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</si>
  <si>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</si>
  <si>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</si>
  <si>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</si>
  <si>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</si>
  <si>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</si>
  <si>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</si>
  <si>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</si>
  <si>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</si>
  <si>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</si>
  <si>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</si>
  <si>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</si>
  <si>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</si>
  <si>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</si>
  <si>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</si>
  <si>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</si>
  <si>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</si>
  <si>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</si>
  <si>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</si>
  <si>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</si>
  <si>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</si>
  <si>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</si>
  <si>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</si>
  <si>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</si>
  <si>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</si>
  <si>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</si>
  <si>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</si>
  <si>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</si>
  <si>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</si>
  <si>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</si>
  <si>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</si>
  <si>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</si>
  <si>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</si>
  <si>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</si>
  <si>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</si>
  <si>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</si>
  <si>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</si>
  <si>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</si>
  <si>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</si>
  <si>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</si>
  <si>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</si>
  <si>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</si>
  <si>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</si>
  <si>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</si>
  <si>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</si>
  <si>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</si>
  <si>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</si>
  <si>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</si>
  <si>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</si>
  <si>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</si>
  <si>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</si>
  <si>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</si>
  <si>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</si>
  <si>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</si>
  <si>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</si>
  <si>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</si>
  <si>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</si>
  <si>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</si>
  <si>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</si>
  <si>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</si>
  <si>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</si>
  <si>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</si>
  <si>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</si>
  <si>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</si>
  <si>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</si>
  <si>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</si>
  <si>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</si>
  <si>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</si>
  <si>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</si>
  <si>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</si>
  <si>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</si>
  <si>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</si>
  <si>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</si>
  <si>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</si>
  <si>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</si>
  <si>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</si>
  <si>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</si>
  <si>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</si>
  <si>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</si>
  <si>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</si>
  <si>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</si>
  <si>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</si>
  <si>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</si>
  <si>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</si>
  <si>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</si>
  <si>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</si>
  <si>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</si>
  <si>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</si>
  <si>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</si>
  <si>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</si>
  <si>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</si>
  <si>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</si>
  <si>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</si>
  <si>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</si>
  <si>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</si>
  <si>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</si>
  <si>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</si>
  <si>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</si>
  <si>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</si>
  <si>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</si>
  <si>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</si>
  <si>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</si>
  <si>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</si>
  <si>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</si>
  <si>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</si>
  <si>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</si>
  <si>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</si>
  <si>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</si>
  <si>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</si>
  <si>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</si>
  <si>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</si>
  <si>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</si>
  <si>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</si>
  <si>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</si>
  <si>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</si>
  <si>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</si>
  <si>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</si>
  <si>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</si>
  <si>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</si>
  <si>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</si>
  <si>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</si>
  <si>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</si>
  <si>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</si>
  <si>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</si>
  <si>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</si>
  <si>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</si>
  <si>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</si>
  <si>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</si>
  <si>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</si>
  <si>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</si>
  <si>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</si>
  <si>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</si>
  <si>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</si>
  <si>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</si>
  <si>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</si>
  <si>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</si>
  <si>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</si>
  <si>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</si>
  <si>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</si>
  <si>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</si>
  <si>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</si>
  <si>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</si>
  <si>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</si>
  <si>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</si>
  <si>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</si>
  <si>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</si>
  <si>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</si>
  <si>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</si>
  <si>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</si>
  <si>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</si>
  <si>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</si>
  <si>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</si>
  <si>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</si>
  <si>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</si>
  <si>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</si>
  <si>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</si>
  <si>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</si>
  <si>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</si>
  <si>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</si>
  <si>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</si>
  <si>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</si>
  <si>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</si>
  <si>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</si>
  <si>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</si>
  <si>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</si>
  <si>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</si>
  <si>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</si>
  <si>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</si>
  <si>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</si>
  <si>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</si>
  <si>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</si>
  <si>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</si>
  <si>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</si>
  <si>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</si>
  <si>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</si>
  <si>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</si>
  <si>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</si>
  <si>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</si>
  <si>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</si>
  <si>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</si>
  <si>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</si>
  <si>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</si>
  <si>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</si>
  <si>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</si>
  <si>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</si>
  <si>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</si>
  <si>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</si>
  <si>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</si>
  <si>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</si>
  <si>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</si>
  <si>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</si>
  <si>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</si>
  <si>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</si>
  <si>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</si>
  <si>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</si>
  <si>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</si>
  <si>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</si>
  <si>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</si>
  <si>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</si>
  <si>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</si>
  <si>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</si>
  <si>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</si>
  <si>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</si>
  <si>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</si>
  <si>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</si>
  <si>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</si>
  <si>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</si>
  <si>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</si>
  <si>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</si>
  <si>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</si>
  <si>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</si>
  <si>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</si>
  <si>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</si>
  <si>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</si>
  <si>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</si>
  <si>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</si>
  <si>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</si>
  <si>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</si>
  <si>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</si>
  <si>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</si>
  <si>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</si>
  <si>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</si>
  <si>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</si>
  <si>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</si>
  <si>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</si>
  <si>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</si>
  <si>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</si>
  <si>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</si>
  <si>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</si>
  <si>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</si>
  <si>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</si>
  <si>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</si>
  <si>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</si>
  <si>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</si>
  <si>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</si>
  <si>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</si>
  <si>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</si>
  <si>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</si>
  <si>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</si>
  <si>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</si>
  <si>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</si>
  <si>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</si>
  <si>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</si>
  <si>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</si>
  <si>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</si>
  <si>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</si>
  <si>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</si>
  <si>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</si>
  <si>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</si>
  <si>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</si>
  <si>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</si>
  <si>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</si>
  <si>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</si>
  <si>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</si>
  <si>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</si>
  <si>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</si>
  <si>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</si>
  <si>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</si>
  <si>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</si>
  <si>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</si>
  <si>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</si>
  <si>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</si>
  <si>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</si>
  <si>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</si>
  <si>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</si>
  <si>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</si>
  <si>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</si>
  <si>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</si>
  <si>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</si>
  <si>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</si>
  <si>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</si>
  <si>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</si>
  <si>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</si>
  <si>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</si>
  <si>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</si>
  <si>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</si>
  <si>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</si>
  <si>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</si>
  <si>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</si>
  <si>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</si>
  <si>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</si>
  <si>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</si>
  <si>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</si>
  <si>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</si>
  <si>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</si>
  <si>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</si>
  <si>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</si>
  <si>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</si>
  <si>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</si>
  <si>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</si>
  <si>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</si>
  <si>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</si>
  <si>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</si>
  <si>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</si>
  <si>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</si>
  <si>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</si>
  <si>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</si>
  <si>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</si>
  <si>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</si>
  <si>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</si>
  <si>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</si>
  <si>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</si>
  <si>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</si>
  <si>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</si>
  <si>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</si>
  <si>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</si>
  <si>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</si>
  <si>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</si>
  <si>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</si>
  <si>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</si>
  <si>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</si>
  <si>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</si>
  <si>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</si>
  <si>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</si>
  <si>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</si>
  <si>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</si>
  <si>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</si>
  <si>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</si>
  <si>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</si>
  <si>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</si>
  <si>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</si>
  <si>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</si>
  <si>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</si>
  <si>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</si>
  <si>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</si>
  <si>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</si>
  <si>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</si>
  <si>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</si>
  <si>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</si>
  <si>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</si>
  <si>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</si>
  <si>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</si>
  <si>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</si>
  <si>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</si>
  <si>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</si>
  <si>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</si>
  <si>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</si>
  <si>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</si>
  <si>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</si>
  <si>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</si>
  <si>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</si>
  <si>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</si>
  <si>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</si>
  <si>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</si>
  <si>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</si>
  <si>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</si>
  <si>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</si>
  <si>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</si>
  <si>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</si>
  <si>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</si>
  <si>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</si>
  <si>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</si>
  <si>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</si>
  <si>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</si>
  <si>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</si>
  <si>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</si>
  <si>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</si>
  <si>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</si>
  <si>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</si>
  <si>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</si>
  <si>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</si>
  <si>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</si>
  <si>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</si>
  <si>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</si>
  <si>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</si>
  <si>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</si>
  <si>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</si>
  <si>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</si>
  <si>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</si>
  <si>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</si>
  <si>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</si>
  <si>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</si>
  <si>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</si>
  <si>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</si>
  <si>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</si>
  <si>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</si>
  <si>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</si>
  <si>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</si>
  <si>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</si>
  <si>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</si>
  <si>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</si>
  <si>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</si>
  <si>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</si>
  <si>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</si>
  <si>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</si>
  <si>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</si>
  <si>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</si>
  <si>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</si>
  <si>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</si>
  <si>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</si>
  <si>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</si>
  <si>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</si>
  <si>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</si>
  <si>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</si>
  <si>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</si>
  <si>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</si>
  <si>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</si>
  <si>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</si>
  <si>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</si>
  <si>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</si>
  <si>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</si>
  <si>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</si>
  <si>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</si>
  <si>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</si>
  <si>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</si>
  <si>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</si>
  <si>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</si>
  <si>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</si>
  <si>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</si>
  <si>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</si>
  <si>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</si>
  <si>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</si>
  <si>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</si>
  <si>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</si>
  <si>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</si>
  <si>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</si>
  <si>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</si>
  <si>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</si>
  <si>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</si>
  <si>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</si>
  <si>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</si>
  <si>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</si>
  <si>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</si>
  <si>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</si>
  <si>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</si>
  <si>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</si>
  <si>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</si>
  <si>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</si>
  <si>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</si>
  <si>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</si>
  <si>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</si>
  <si>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</si>
  <si>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</si>
  <si>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</si>
  <si>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</si>
  <si>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</si>
  <si>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</si>
  <si>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</si>
  <si>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</si>
  <si>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</si>
  <si>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</si>
  <si>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</si>
  <si>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</si>
  <si>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</si>
  <si>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</si>
  <si>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</si>
  <si>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</si>
  <si>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</si>
  <si>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</si>
  <si>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</si>
  <si>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</si>
  <si>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</si>
  <si>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</si>
  <si>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</si>
  <si>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</si>
  <si>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</si>
  <si>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</si>
  <si>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</si>
  <si>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</si>
  <si>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</si>
  <si>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</si>
  <si>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</si>
  <si>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</si>
  <si>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</si>
  <si>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</si>
  <si>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</si>
  <si>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</si>
  <si>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</si>
  <si>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</si>
  <si>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</si>
  <si>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</si>
  <si>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</si>
  <si>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</si>
  <si>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</si>
  <si>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</si>
  <si>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</si>
  <si>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</si>
  <si>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</si>
  <si>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</si>
  <si>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</si>
  <si>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</si>
  <si>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</si>
  <si>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</si>
  <si>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</si>
  <si>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</si>
  <si>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</si>
  <si>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</si>
  <si>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</si>
  <si>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</si>
  <si>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</si>
  <si>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</si>
  <si>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</si>
  <si>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</si>
  <si>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</si>
  <si>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</si>
  <si>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</si>
  <si>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</si>
  <si>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</si>
  <si>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</si>
  <si>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</si>
  <si>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</si>
  <si>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</si>
  <si>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</si>
  <si>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</si>
  <si>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</si>
  <si>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</si>
  <si>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</si>
  <si>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</si>
  <si>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</si>
  <si>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</si>
  <si>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</si>
  <si>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</si>
  <si>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</si>
  <si>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</si>
  <si>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</si>
  <si>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</si>
  <si>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</si>
  <si>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</si>
  <si>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</si>
  <si>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</si>
  <si>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</si>
  <si>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</si>
  <si>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</si>
  <si>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</si>
  <si>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</si>
  <si>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</si>
  <si>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</si>
  <si>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</si>
  <si>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</si>
  <si>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</si>
  <si>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</si>
  <si>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</si>
  <si>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</si>
  <si>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</si>
  <si>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</si>
  <si>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</si>
  <si>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</si>
  <si>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</si>
  <si>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</si>
  <si>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</si>
  <si>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</si>
  <si>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</si>
  <si>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</si>
  <si>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</si>
  <si>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</si>
  <si>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</si>
  <si>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</si>
  <si>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</si>
  <si>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</si>
  <si>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</si>
  <si>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</si>
  <si>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</si>
  <si>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</si>
  <si>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</si>
  <si>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</si>
  <si>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</si>
  <si>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</si>
  <si>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</si>
  <si>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</si>
  <si>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</si>
  <si>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</si>
  <si>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</si>
  <si>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</si>
  <si>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</si>
  <si>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</si>
  <si>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</si>
  <si>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</si>
  <si>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</si>
  <si>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</si>
  <si>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</si>
  <si>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</si>
  <si>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</si>
  <si>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</si>
  <si>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</si>
  <si>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</si>
  <si>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</si>
  <si>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</si>
  <si>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</si>
  <si>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</si>
  <si>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</si>
  <si>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</si>
  <si>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</si>
  <si>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</si>
  <si>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</si>
  <si>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</si>
  <si>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</si>
  <si>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</si>
  <si>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</si>
  <si>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</si>
  <si>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</si>
  <si>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</si>
  <si>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</si>
  <si>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</si>
  <si>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</si>
  <si>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</si>
  <si>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</si>
  <si>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</si>
  <si>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</si>
  <si>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</si>
  <si>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</si>
  <si>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</si>
  <si>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</si>
  <si>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</si>
  <si>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</si>
  <si>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</si>
  <si>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</si>
  <si>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</si>
  <si>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</si>
  <si>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</si>
  <si>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</si>
  <si>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</si>
  <si>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</si>
  <si>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</si>
  <si>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</si>
  <si>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</si>
  <si>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</si>
  <si>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</si>
  <si>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</si>
  <si>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</si>
  <si>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</si>
  <si>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</si>
  <si>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</si>
  <si>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</si>
  <si>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</si>
  <si>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</si>
  <si>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</si>
  <si>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</si>
  <si>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</si>
  <si>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</si>
  <si>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</si>
  <si>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</si>
  <si>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</si>
  <si>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</si>
  <si>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</si>
  <si>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</si>
  <si>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</si>
  <si>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</si>
  <si>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</si>
  <si>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</si>
  <si>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</si>
  <si>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</si>
  <si>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</si>
  <si>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</si>
  <si>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</si>
  <si>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</si>
  <si>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</si>
  <si>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</si>
  <si>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</si>
  <si>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</si>
  <si>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</si>
  <si>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</si>
  <si>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</si>
  <si>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</si>
  <si>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</si>
  <si>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</si>
  <si>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</si>
  <si>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</si>
  <si>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</si>
  <si>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</si>
  <si>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</si>
  <si>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</si>
  <si>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</si>
  <si>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</si>
  <si>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</si>
  <si>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</si>
  <si>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</si>
  <si>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</si>
  <si>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</si>
  <si>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</si>
  <si>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</si>
  <si>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</si>
  <si>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</si>
  <si>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</si>
  <si>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</si>
  <si>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</si>
  <si>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</si>
  <si>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</si>
  <si>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</si>
  <si>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</si>
  <si>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</si>
  <si>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</si>
  <si>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</si>
  <si>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</si>
  <si>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</si>
  <si>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</si>
  <si>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</si>
  <si>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</si>
  <si>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</si>
  <si>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</si>
  <si>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</si>
  <si>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</si>
  <si>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</si>
  <si>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</si>
  <si>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</si>
  <si>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</si>
  <si>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</si>
  <si>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</si>
  <si>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</si>
  <si>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</si>
  <si>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</si>
  <si>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</si>
  <si>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</si>
  <si>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</si>
  <si>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</si>
  <si>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</si>
  <si>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</si>
  <si>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</si>
  <si>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</si>
  <si>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</si>
  <si>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</si>
  <si>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</si>
  <si>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</si>
  <si>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</si>
  <si>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</si>
  <si>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</si>
  <si>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</si>
  <si>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</si>
  <si>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</si>
  <si>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</si>
  <si>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</si>
  <si>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</si>
  <si>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</si>
  <si>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</si>
  <si>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</si>
  <si>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</si>
  <si>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</si>
  <si>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</si>
  <si>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</si>
  <si>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</si>
  <si>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</si>
  <si>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</si>
  <si>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</si>
  <si>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</si>
  <si>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</si>
  <si>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</si>
  <si>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</si>
  <si>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</si>
  <si>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</si>
  <si>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</si>
  <si>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</si>
  <si>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</si>
  <si>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</si>
  <si>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</si>
  <si>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</si>
  <si>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</si>
  <si>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</si>
  <si>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</si>
  <si>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</si>
  <si>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</si>
  <si>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</si>
  <si>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</si>
  <si>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</si>
  <si>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</si>
  <si>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</si>
  <si>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</si>
  <si>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</si>
  <si>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</si>
  <si>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</si>
  <si>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</si>
  <si>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</si>
  <si>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</si>
  <si>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</si>
  <si>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</si>
  <si>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</si>
  <si>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</si>
  <si>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</si>
  <si>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</si>
  <si>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</si>
  <si>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</si>
  <si>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</si>
  <si>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</si>
  <si>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</si>
  <si>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</si>
  <si>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</si>
  <si>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</si>
  <si>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</si>
  <si>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</si>
  <si>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</si>
  <si>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</si>
  <si>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</si>
  <si>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</si>
  <si>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</si>
  <si>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</si>
  <si>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</si>
  <si>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</si>
  <si>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</si>
  <si>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</si>
  <si>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</si>
  <si>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</si>
  <si>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</si>
  <si>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</si>
  <si>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</si>
  <si>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</si>
  <si>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</si>
  <si>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</si>
  <si>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</si>
  <si>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</si>
  <si>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</si>
  <si>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</si>
  <si>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</si>
  <si>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</si>
  <si>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</si>
  <si>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</si>
  <si>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</si>
  <si>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</si>
  <si>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</si>
  <si>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</si>
  <si>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</si>
  <si>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</si>
  <si>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</si>
  <si>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</si>
  <si>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</si>
  <si>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</si>
  <si>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</si>
  <si>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</si>
  <si>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</si>
  <si>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</si>
  <si>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</si>
  <si>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</si>
  <si>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</si>
  <si>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</si>
  <si>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</si>
  <si>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</si>
  <si>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</si>
  <si>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</si>
  <si>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</si>
  <si>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</si>
  <si>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</si>
  <si>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</si>
  <si>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</si>
  <si>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</si>
  <si>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</si>
  <si>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</si>
  <si>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</si>
  <si>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</si>
  <si>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</si>
  <si>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</si>
  <si>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</si>
  <si>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</si>
  <si>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</si>
  <si>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</si>
  <si>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</si>
  <si>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</si>
  <si>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</si>
  <si>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</si>
  <si>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</si>
  <si>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</si>
  <si>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</si>
  <si>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</si>
  <si>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</si>
  <si>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</si>
  <si>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</si>
  <si>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</si>
  <si>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</si>
  <si>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</si>
  <si>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</si>
  <si>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</si>
  <si>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</si>
  <si>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</si>
  <si>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</si>
  <si>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</si>
  <si>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</si>
  <si>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</si>
  <si>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</si>
  <si>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</si>
  <si>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</si>
  <si>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</si>
  <si>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</si>
  <si>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</si>
  <si>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</si>
  <si>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</si>
  <si>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</si>
  <si>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</si>
  <si>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</si>
  <si>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</si>
  <si>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</si>
  <si>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</si>
  <si>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</si>
  <si>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</si>
  <si>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</si>
  <si>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</si>
  <si>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</si>
  <si>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</si>
  <si>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</si>
  <si>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</si>
  <si>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</si>
  <si>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</si>
  <si>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</si>
  <si>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</si>
  <si>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</si>
  <si>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</si>
  <si>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</si>
  <si>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</si>
  <si>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</si>
  <si>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</si>
  <si>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</si>
  <si>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</si>
  <si>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</si>
  <si>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</si>
  <si>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</si>
  <si>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</si>
  <si>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</si>
  <si>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</si>
  <si>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</si>
  <si>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</si>
  <si>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</si>
  <si>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</si>
  <si>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</si>
  <si>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</si>
  <si>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</si>
  <si>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</si>
  <si>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</si>
  <si>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</si>
  <si>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</si>
  <si>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</si>
  <si>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</si>
  <si>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</si>
  <si>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</si>
  <si>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</si>
  <si>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</si>
  <si>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</si>
  <si>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</si>
  <si>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</si>
  <si>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</si>
  <si>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</si>
  <si>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</si>
  <si>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</si>
  <si>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</si>
  <si>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</si>
  <si>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</si>
  <si>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</si>
  <si>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</si>
  <si>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</si>
  <si>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</si>
  <si>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</si>
  <si>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</si>
  <si>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</si>
  <si>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</si>
  <si>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</si>
  <si>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</si>
  <si>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</si>
  <si>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</si>
  <si>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</si>
  <si>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</si>
  <si>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</si>
  <si>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</si>
  <si>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</si>
  <si>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</si>
  <si>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</si>
  <si>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</si>
  <si>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</si>
  <si>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</si>
  <si>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</si>
  <si>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</si>
  <si>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</si>
  <si>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</si>
  <si>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</si>
  <si>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</si>
  <si>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</si>
  <si>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</si>
  <si>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</si>
  <si>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</si>
  <si>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</si>
  <si>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</si>
  <si>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</si>
  <si>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</si>
  <si>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</si>
  <si>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</si>
  <si>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</si>
  <si>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</si>
  <si>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</si>
  <si>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</si>
  <si>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</si>
  <si>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</si>
  <si>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</si>
  <si>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</si>
  <si>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</si>
  <si>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</si>
  <si>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</si>
  <si>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</si>
  <si>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</si>
  <si>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</si>
  <si>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</si>
  <si>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</si>
  <si>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</si>
  <si>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</si>
  <si>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</si>
  <si>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</si>
  <si>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</si>
  <si>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</si>
  <si>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</si>
  <si>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</si>
  <si>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</si>
  <si>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</si>
  <si>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</si>
  <si>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</si>
  <si>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</si>
  <si>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</si>
  <si>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</si>
  <si>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</si>
  <si>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</si>
  <si>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</si>
  <si>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</si>
  <si>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</si>
  <si>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</si>
  <si>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</si>
  <si>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</si>
  <si>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</si>
  <si>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</si>
  <si>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</si>
  <si>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</si>
  <si>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</si>
  <si>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</si>
  <si>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</si>
  <si>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</si>
  <si>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</si>
  <si>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</si>
  <si>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</si>
  <si>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</si>
  <si>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</si>
  <si>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</si>
  <si>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</si>
  <si>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</si>
  <si>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</si>
  <si>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</si>
  <si>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</si>
  <si>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</si>
  <si>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</si>
  <si>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</si>
  <si>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</si>
  <si>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</si>
  <si>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</si>
  <si>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</si>
  <si>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</si>
  <si>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</si>
  <si>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</si>
  <si>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</si>
  <si>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</si>
  <si>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</si>
  <si>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</si>
  <si>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</si>
  <si>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</si>
  <si>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</si>
  <si>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</si>
  <si>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</si>
  <si>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</si>
  <si>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</si>
  <si>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</si>
  <si>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</si>
  <si>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</si>
  <si>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</si>
  <si>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</si>
  <si>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</si>
  <si>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</si>
  <si>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</si>
  <si>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</si>
  <si>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</si>
  <si>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</si>
  <si>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</si>
  <si>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</si>
  <si>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</si>
  <si>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</si>
  <si>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</si>
  <si>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</si>
  <si>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</si>
  <si>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</si>
  <si>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</si>
  <si>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</si>
  <si>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</si>
  <si>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</si>
  <si>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</si>
  <si>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</si>
  <si>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</si>
  <si>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</si>
  <si>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</si>
  <si>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</si>
  <si>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</si>
  <si>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</si>
  <si>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</si>
  <si>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</si>
  <si>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</si>
  <si>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</si>
  <si>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</si>
  <si>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</si>
  <si>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</si>
  <si>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</si>
  <si>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</si>
  <si>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</si>
  <si>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</si>
  <si>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</si>
  <si>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</si>
  <si>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</si>
  <si>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</si>
  <si>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</si>
  <si>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</si>
  <si>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</si>
  <si>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</si>
  <si>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</si>
  <si>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</si>
  <si>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</si>
  <si>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</si>
  <si>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</si>
  <si>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</si>
  <si>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</si>
  <si>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</si>
  <si>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</si>
  <si>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</si>
  <si>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</si>
  <si>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</si>
  <si>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</si>
  <si>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</si>
  <si>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</si>
  <si>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</si>
  <si>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</si>
  <si>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</si>
  <si>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</si>
  <si>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</si>
  <si>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</si>
  <si>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</si>
  <si>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</si>
  <si>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</si>
  <si>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</si>
  <si>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</si>
  <si>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</si>
  <si>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</si>
  <si>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</si>
  <si>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</si>
  <si>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</si>
  <si>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</si>
  <si>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</si>
  <si>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</si>
  <si>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</si>
  <si>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</si>
  <si>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</si>
  <si>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</si>
  <si>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</si>
  <si>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</si>
  <si>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</si>
  <si>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</si>
  <si>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</si>
  <si>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</si>
  <si>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</si>
  <si>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</si>
  <si>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</si>
  <si>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</si>
  <si>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</si>
  <si>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</si>
  <si>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</si>
  <si>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</si>
  <si>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</si>
  <si>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</si>
  <si>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</si>
  <si>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</si>
  <si>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</si>
  <si>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</si>
  <si>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</si>
  <si>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</si>
  <si>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</si>
  <si>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</si>
  <si>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</si>
  <si>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</si>
  <si>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</si>
  <si>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</si>
  <si>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</si>
  <si>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</si>
  <si>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</si>
  <si>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</si>
  <si>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</si>
  <si>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</si>
  <si>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</si>
  <si>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</si>
  <si>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</si>
  <si>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</si>
  <si>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</si>
  <si>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</si>
  <si>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</si>
  <si>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</si>
  <si>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</si>
  <si>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</si>
  <si>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</si>
  <si>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</si>
  <si>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</si>
  <si>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</si>
  <si>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</si>
  <si>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</si>
  <si>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</si>
  <si>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</si>
  <si>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</si>
  <si>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</si>
  <si>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</si>
  <si>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</si>
  <si>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</si>
  <si>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</si>
  <si>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</si>
  <si>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</si>
  <si>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</si>
  <si>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</si>
  <si>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</si>
  <si>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</si>
  <si>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</si>
  <si>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</si>
  <si>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</si>
  <si>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</si>
  <si>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</si>
  <si>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</si>
  <si>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</si>
  <si>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</si>
  <si>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</si>
  <si>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</si>
  <si>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</si>
  <si>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</si>
  <si>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</si>
  <si>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</si>
  <si>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</si>
  <si>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</si>
  <si>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</si>
  <si>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</si>
  <si>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</si>
  <si>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</si>
  <si>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</si>
  <si>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</si>
  <si>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</si>
  <si>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</si>
  <si>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</si>
  <si>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</si>
  <si>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</si>
  <si>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</si>
  <si>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</si>
  <si>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</si>
  <si>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</si>
  <si>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</si>
  <si>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</si>
  <si>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</si>
  <si>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</si>
  <si>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</si>
  <si>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</si>
  <si>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</si>
  <si>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</si>
  <si>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</si>
  <si>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</si>
  <si>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</si>
  <si>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</si>
  <si>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</si>
  <si>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</si>
  <si>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</si>
  <si>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</si>
  <si>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</si>
  <si>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</si>
  <si>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</si>
  <si>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</si>
  <si>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</si>
  <si>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</si>
  <si>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</si>
  <si>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</si>
  <si>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</si>
  <si>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</si>
  <si>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</si>
  <si>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</si>
  <si>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</si>
  <si>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</si>
  <si>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</si>
  <si>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</si>
  <si>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</si>
  <si>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</si>
  <si>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</si>
  <si>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</si>
  <si>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</si>
  <si>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</si>
  <si>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</si>
  <si>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</si>
  <si>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</si>
  <si>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</si>
  <si>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</si>
  <si>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</si>
  <si>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</si>
  <si>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</si>
  <si>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</si>
  <si>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</si>
  <si>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</si>
  <si>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</si>
  <si>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</si>
  <si>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</si>
  <si>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</si>
  <si>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</si>
  <si>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</si>
  <si>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</si>
  <si>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</si>
  <si>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</si>
  <si>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</si>
  <si>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</si>
  <si>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</si>
  <si>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</si>
  <si>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</si>
  <si>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</si>
  <si>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</si>
  <si>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</si>
  <si>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</si>
  <si>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</si>
  <si>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</si>
  <si>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</si>
  <si>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</si>
  <si>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</si>
  <si>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</si>
  <si>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</si>
  <si>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</si>
  <si>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</si>
  <si>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</si>
  <si>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</si>
  <si>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</si>
  <si>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</si>
  <si>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</si>
  <si>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</si>
  <si>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</si>
  <si>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</si>
  <si>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</si>
  <si>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</si>
  <si>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</si>
  <si>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</si>
  <si>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</si>
  <si>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</si>
  <si>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</si>
  <si>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</si>
  <si>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</si>
  <si>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</si>
  <si>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</si>
  <si>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</si>
  <si>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</si>
  <si>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</si>
  <si>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</si>
  <si>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</si>
  <si>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</si>
  <si>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</si>
  <si>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</si>
  <si>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</si>
  <si>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</si>
  <si>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</si>
  <si>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</si>
  <si>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</si>
  <si>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</si>
  <si>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</si>
  <si>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</si>
  <si>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</si>
  <si>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</si>
  <si>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</si>
  <si>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</si>
  <si>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</si>
  <si>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</si>
  <si>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</si>
  <si>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</si>
  <si>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</si>
  <si>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</si>
  <si>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</si>
  <si>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</si>
  <si>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</si>
  <si>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</si>
  <si>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</si>
  <si>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</si>
  <si>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</si>
  <si>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</si>
  <si>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</si>
  <si>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</si>
  <si>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</si>
  <si>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</si>
  <si>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</si>
  <si>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</si>
  <si>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</si>
  <si>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</si>
  <si>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</si>
  <si>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</si>
  <si>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</si>
  <si>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</si>
  <si>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</si>
  <si>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</si>
  <si>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</si>
  <si>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</si>
  <si>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</si>
  <si>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</si>
  <si>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</si>
  <si>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</si>
  <si>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</si>
  <si>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</si>
  <si>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</si>
  <si>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</si>
  <si>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</si>
  <si>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</si>
  <si>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</si>
  <si>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</si>
  <si>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</si>
  <si>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</si>
  <si>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</si>
  <si>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</si>
  <si>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</si>
  <si>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</si>
  <si>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</si>
  <si>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</si>
  <si>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</si>
  <si>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</si>
  <si>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</si>
  <si>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</si>
  <si>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</si>
  <si>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</si>
  <si>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</si>
  <si>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</si>
  <si>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</si>
  <si>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</si>
  <si>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</si>
  <si>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</si>
  <si>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</si>
  <si>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</si>
  <si>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</si>
  <si>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</si>
  <si>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</si>
  <si>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</si>
  <si>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</si>
  <si>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</si>
  <si>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</si>
  <si>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</si>
  <si>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</si>
  <si>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</si>
  <si>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</si>
  <si>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</si>
  <si>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</si>
  <si>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</si>
  <si>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</si>
  <si>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</si>
  <si>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</si>
  <si>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</si>
  <si>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</si>
  <si>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</si>
  <si>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</si>
  <si>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</si>
  <si>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</si>
  <si>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</si>
  <si>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</si>
  <si>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</si>
  <si>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</si>
  <si>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</si>
  <si>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</si>
  <si>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</si>
  <si>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</si>
  <si>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</si>
  <si>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</si>
  <si>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</si>
  <si>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</si>
  <si>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</si>
  <si>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</si>
  <si>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</si>
  <si>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</si>
  <si>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</si>
  <si>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</si>
  <si>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</si>
  <si>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</si>
  <si>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</si>
  <si>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</si>
  <si>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</si>
  <si>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</si>
  <si>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</si>
  <si>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</si>
  <si>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</si>
  <si>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</si>
  <si>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</si>
  <si>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</si>
  <si>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</si>
  <si>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</si>
  <si>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</si>
  <si>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</si>
  <si>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</si>
  <si>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</si>
  <si>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</si>
  <si>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</si>
  <si>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</si>
  <si>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</si>
  <si>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</si>
  <si>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</si>
  <si>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</si>
  <si>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</si>
  <si>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</si>
  <si>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</si>
  <si>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</si>
  <si>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</si>
  <si>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</si>
  <si>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</si>
  <si>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</si>
  <si>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</si>
  <si>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</si>
  <si>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</si>
  <si>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</si>
  <si>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</si>
  <si>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</si>
  <si>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</si>
  <si>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</si>
  <si>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</si>
  <si>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</si>
  <si>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</si>
  <si>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</si>
  <si>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</si>
  <si>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</si>
  <si>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</si>
  <si>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</si>
  <si>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</si>
  <si>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</si>
  <si>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</si>
  <si>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</si>
  <si>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</si>
  <si>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</si>
  <si>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</si>
  <si>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</si>
  <si>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</si>
  <si>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</si>
  <si>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</si>
  <si>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</si>
  <si>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</si>
  <si>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</si>
  <si>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</si>
  <si>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</si>
  <si>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</si>
  <si>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</si>
  <si>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</si>
  <si>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</si>
  <si>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</si>
  <si>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</si>
  <si>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</si>
  <si>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</si>
  <si>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</si>
  <si>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</si>
  <si>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</si>
  <si>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</si>
  <si>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</si>
  <si>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</si>
  <si>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</si>
  <si>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</si>
  <si>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</si>
  <si>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</si>
  <si>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</si>
  <si>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</si>
  <si>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</si>
  <si>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</si>
  <si>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</si>
  <si>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</si>
  <si>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</si>
  <si>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</si>
  <si>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</si>
  <si>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</si>
  <si>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</si>
  <si>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</si>
  <si>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</si>
  <si>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</si>
  <si>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</si>
  <si>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</si>
  <si>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</si>
  <si>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</si>
  <si>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</si>
  <si>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</si>
  <si>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</si>
  <si>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</si>
  <si>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</si>
  <si>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</si>
  <si>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</si>
  <si>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</si>
  <si>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</si>
  <si>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</si>
  <si>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</si>
  <si>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</si>
  <si>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</si>
  <si>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</si>
  <si>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</si>
  <si>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</si>
  <si>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</si>
  <si>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</si>
  <si>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</si>
  <si>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</si>
  <si>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</si>
  <si>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</si>
  <si>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</si>
  <si>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</si>
  <si>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</si>
  <si>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</si>
  <si>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</si>
  <si>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</si>
  <si>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</si>
  <si>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</si>
  <si>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</si>
  <si>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</si>
  <si>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</si>
  <si>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</si>
  <si>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</si>
  <si>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</si>
  <si>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</si>
  <si>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</si>
  <si>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</si>
  <si>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</si>
  <si>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</si>
  <si>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</si>
  <si>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</si>
  <si>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</si>
  <si>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</si>
  <si>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</si>
  <si>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</si>
  <si>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</si>
  <si>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</si>
  <si>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</si>
  <si>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</si>
  <si>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</si>
  <si>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</si>
  <si>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</si>
  <si>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</si>
  <si>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</si>
  <si>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</si>
  <si>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</si>
  <si>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</si>
  <si>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</si>
  <si>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</si>
  <si>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</si>
  <si>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</si>
  <si>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</si>
  <si>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</si>
  <si>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</si>
  <si>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</si>
  <si>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</si>
  <si>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</si>
  <si>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</si>
  <si>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</si>
  <si>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</si>
  <si>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</si>
  <si>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</si>
  <si>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</si>
  <si>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</si>
  <si>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</si>
  <si>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</si>
  <si>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</si>
  <si>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</si>
  <si>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</si>
  <si>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</si>
  <si>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</si>
  <si>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</si>
  <si>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</si>
  <si>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</si>
  <si>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</si>
  <si>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</si>
  <si>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</si>
  <si>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</si>
  <si>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</si>
  <si>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</si>
  <si>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</si>
  <si>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</si>
  <si>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</si>
  <si>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</si>
  <si>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</si>
  <si>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</si>
  <si>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</si>
  <si>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</si>
  <si>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</si>
  <si>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</si>
  <si>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</si>
  <si>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</si>
  <si>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</si>
  <si>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</si>
  <si>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</si>
  <si>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</si>
  <si>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</si>
  <si>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</si>
  <si>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</si>
  <si>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</si>
  <si>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</si>
  <si>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</si>
  <si>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</si>
  <si>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</si>
  <si>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</si>
  <si>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</si>
  <si>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</si>
  <si>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</si>
  <si>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</si>
  <si>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</si>
  <si>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</si>
  <si>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</si>
  <si>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</si>
  <si>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</si>
  <si>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</si>
  <si>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</si>
  <si>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</si>
  <si>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</si>
  <si>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</si>
  <si>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</si>
  <si>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</si>
  <si>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</si>
  <si>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</si>
  <si>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</si>
  <si>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</si>
  <si>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</si>
  <si>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</si>
  <si>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</si>
  <si>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</si>
  <si>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</si>
  <si>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</si>
  <si>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</si>
  <si>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</si>
  <si>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</si>
  <si>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</si>
  <si>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</si>
  <si>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</si>
  <si>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</si>
  <si>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</si>
  <si>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</si>
  <si>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</si>
  <si>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</si>
  <si>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</si>
  <si>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</si>
  <si>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</si>
  <si>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</si>
  <si>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</si>
  <si>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</si>
  <si>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</si>
  <si>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</si>
  <si>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</si>
  <si>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</si>
  <si>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</si>
  <si>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</si>
  <si>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</si>
  <si>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</si>
  <si>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</si>
  <si>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</si>
  <si>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</si>
  <si>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</si>
  <si>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</si>
  <si>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</si>
  <si>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</si>
  <si>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</si>
  <si>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</si>
  <si>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</si>
  <si>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</si>
  <si>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</si>
  <si>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</si>
  <si>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</si>
  <si>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</si>
  <si>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</si>
  <si>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</si>
  <si>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</si>
  <si>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</si>
  <si>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</si>
  <si>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</si>
  <si>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</si>
  <si>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</si>
  <si>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</si>
  <si>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</si>
  <si>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</si>
  <si>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</si>
  <si>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</si>
  <si>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</si>
  <si>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</si>
  <si>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</si>
  <si>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</si>
  <si>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</si>
  <si>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</si>
  <si>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</si>
  <si>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</si>
  <si>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</si>
  <si>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</si>
  <si>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</si>
  <si>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</si>
  <si>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</si>
  <si>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</si>
  <si>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</si>
  <si>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</si>
  <si>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</si>
  <si>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</si>
  <si>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</si>
  <si>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</si>
  <si>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</si>
  <si>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</si>
  <si>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</si>
  <si>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</si>
  <si>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</si>
  <si>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</si>
  <si>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</si>
  <si>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</si>
  <si>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</si>
  <si>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</si>
  <si>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</si>
  <si>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</si>
  <si>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</si>
  <si>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</si>
  <si>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</si>
  <si>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</si>
  <si>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</si>
  <si>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</si>
  <si>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</si>
  <si>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</si>
  <si>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</si>
  <si>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</si>
  <si>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</si>
  <si>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</si>
  <si>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</si>
  <si>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</si>
  <si>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</si>
  <si>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</si>
  <si>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</si>
  <si>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</si>
  <si>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</si>
  <si>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</si>
  <si>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</si>
  <si>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</si>
  <si>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</si>
  <si>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</si>
  <si>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</si>
  <si>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</si>
  <si>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</si>
  <si>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</si>
  <si>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</si>
  <si>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</si>
  <si>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</si>
  <si>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</si>
  <si>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</si>
  <si>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</si>
  <si>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</si>
  <si>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</si>
  <si>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</si>
  <si>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</si>
  <si>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</si>
  <si>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</si>
  <si>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</si>
  <si>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</si>
  <si>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</si>
  <si>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</si>
  <si>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</si>
  <si>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</si>
  <si>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</si>
  <si>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</si>
  <si>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</si>
  <si>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</si>
  <si>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</si>
  <si>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</si>
  <si>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</si>
  <si>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</si>
  <si>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</si>
  <si>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</si>
  <si>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</si>
  <si>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</si>
  <si>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</si>
  <si>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</si>
  <si>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</si>
  <si>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</si>
  <si>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</si>
  <si>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</si>
  <si>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</si>
  <si>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</si>
  <si>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</si>
  <si>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</si>
  <si>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</si>
  <si>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</si>
  <si>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</si>
  <si>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</si>
  <si>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</si>
  <si>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</si>
  <si>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</si>
  <si>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</si>
  <si>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</si>
  <si>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</si>
  <si>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</si>
  <si>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</si>
  <si>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</si>
  <si>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</si>
  <si>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</si>
  <si>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</si>
  <si>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</si>
  <si>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</si>
  <si>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</si>
  <si>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</si>
  <si>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</si>
  <si>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</si>
  <si>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</si>
  <si>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</si>
  <si>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</si>
  <si>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</si>
  <si>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</si>
  <si>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</si>
  <si>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</si>
  <si>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</si>
  <si>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</si>
  <si>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</si>
  <si>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</si>
  <si>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</si>
  <si>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</si>
  <si>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</si>
  <si>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</si>
  <si>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</si>
  <si>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</si>
  <si>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</si>
  <si>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</si>
  <si>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</si>
  <si>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</si>
  <si>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</si>
  <si>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</si>
  <si>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</si>
  <si>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</si>
  <si>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</si>
  <si>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</si>
  <si>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</si>
  <si>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</si>
  <si>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</si>
  <si>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</si>
  <si>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</si>
  <si>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</si>
  <si>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</si>
  <si>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</si>
  <si>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</si>
  <si>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</si>
  <si>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</si>
  <si>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</si>
  <si>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</si>
  <si>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</si>
  <si>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</si>
  <si>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</si>
  <si>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</si>
  <si>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</si>
  <si>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</si>
  <si>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</si>
  <si>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</si>
  <si>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</si>
  <si>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</si>
  <si>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</si>
  <si>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</si>
  <si>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</si>
  <si>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</si>
  <si>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</si>
  <si>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</si>
  <si>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</si>
  <si>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</si>
  <si>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</si>
  <si>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</si>
  <si>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</si>
  <si>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</si>
  <si>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</si>
  <si>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</si>
  <si>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</si>
  <si>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</si>
  <si>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</si>
  <si>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</si>
  <si>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</si>
  <si>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</si>
  <si>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</si>
  <si>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</si>
  <si>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</si>
  <si>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</si>
  <si>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</si>
  <si>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</si>
  <si>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</si>
  <si>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</si>
  <si>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</si>
  <si>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</si>
  <si>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</si>
  <si>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</si>
  <si>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</si>
  <si>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</si>
  <si>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</si>
  <si>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</si>
  <si>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</si>
  <si>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</si>
  <si>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</si>
  <si>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</si>
  <si>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</si>
  <si>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</si>
  <si>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</si>
  <si>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</si>
  <si>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</si>
  <si>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</si>
  <si>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</si>
  <si>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</si>
  <si>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</si>
  <si>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</si>
  <si>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</si>
  <si>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</si>
  <si>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</si>
  <si>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</si>
  <si>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</si>
  <si>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</si>
  <si>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</si>
  <si>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</si>
  <si>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</si>
  <si>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</si>
  <si>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</si>
  <si>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</si>
  <si>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</si>
  <si>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</si>
  <si>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</si>
  <si>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</si>
  <si>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</si>
  <si>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</si>
  <si>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</si>
  <si>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</si>
  <si>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</si>
  <si>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</si>
  <si>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</si>
  <si>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</si>
  <si>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</si>
  <si>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</si>
  <si>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</si>
  <si>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</si>
  <si>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</si>
  <si>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</si>
  <si>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</si>
  <si>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</si>
  <si>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</si>
  <si>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</si>
  <si>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</si>
  <si>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</si>
  <si>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</si>
  <si>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</si>
  <si>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</si>
  <si>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</si>
  <si>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</si>
  <si>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</si>
  <si>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</si>
  <si>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</si>
  <si>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</si>
  <si>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</si>
  <si>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</si>
  <si>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</si>
  <si>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</si>
  <si>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</si>
  <si>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</si>
  <si>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</si>
  <si>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</si>
  <si>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</si>
  <si>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</si>
  <si>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</si>
  <si>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</si>
  <si>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</si>
  <si>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</si>
  <si>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</si>
  <si>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</si>
  <si>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</si>
  <si>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</si>
  <si>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</si>
  <si>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</si>
  <si>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</si>
  <si>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</si>
  <si>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</si>
  <si>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</si>
  <si>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</si>
  <si>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</si>
  <si>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</si>
  <si>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</si>
  <si>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</si>
  <si>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</si>
  <si>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</si>
  <si>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</si>
  <si>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</si>
  <si>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</si>
  <si>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</si>
  <si>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</si>
  <si>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</si>
  <si>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</si>
  <si>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</si>
  <si>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</si>
  <si>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</si>
  <si>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</si>
  <si>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</si>
  <si>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</si>
  <si>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</si>
  <si>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</si>
  <si>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</si>
  <si>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</si>
  <si>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</si>
  <si>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</si>
  <si>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</si>
  <si>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</si>
  <si>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</si>
  <si>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</si>
  <si>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</si>
  <si>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</si>
  <si>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</si>
  <si>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</si>
  <si>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</si>
  <si>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</si>
  <si>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</si>
  <si>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</si>
  <si>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</si>
  <si>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</si>
  <si>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</si>
  <si>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</si>
  <si>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</si>
  <si>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</si>
  <si>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</si>
  <si>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</si>
  <si>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</si>
  <si>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</si>
  <si>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</si>
  <si>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</si>
  <si>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</si>
  <si>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</si>
  <si>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</si>
  <si>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</si>
  <si>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</si>
  <si>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</si>
  <si>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</si>
  <si>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</si>
  <si>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</si>
  <si>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</si>
  <si>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</si>
  <si>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</si>
  <si>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</si>
  <si>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</si>
  <si>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</si>
  <si>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</si>
  <si>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</si>
  <si>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</si>
  <si>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</si>
  <si>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</si>
  <si>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</si>
  <si>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</si>
  <si>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</si>
  <si>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</si>
  <si>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</si>
  <si>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</si>
  <si>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</si>
  <si>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</si>
  <si>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</si>
  <si>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</si>
  <si>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</si>
  <si>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</si>
  <si>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</si>
  <si>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</si>
  <si>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</si>
  <si>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</si>
  <si>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</si>
  <si>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</si>
  <si>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</si>
  <si>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</si>
  <si>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</si>
  <si>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</si>
  <si>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</si>
  <si>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</si>
  <si>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</si>
  <si>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</si>
  <si>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</si>
  <si>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</si>
  <si>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</si>
  <si>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</si>
  <si>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</si>
  <si>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</si>
  <si>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</si>
  <si>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</si>
  <si>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</si>
  <si>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</si>
  <si>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</si>
  <si>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</si>
  <si>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</si>
  <si>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</si>
  <si>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</si>
  <si>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</si>
  <si>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</si>
  <si>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</si>
  <si>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</si>
  <si>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</si>
  <si>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</si>
  <si>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</si>
  <si>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</si>
  <si>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</si>
  <si>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</si>
  <si>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</si>
  <si>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</si>
  <si>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</si>
  <si>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</si>
  <si>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</si>
  <si>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</si>
  <si>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</si>
  <si>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</si>
  <si>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</si>
  <si>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</si>
  <si>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</si>
  <si>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</si>
  <si>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</si>
  <si>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</si>
  <si>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</si>
  <si>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</si>
  <si>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</si>
  <si>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</si>
  <si>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</si>
  <si>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</si>
  <si>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</si>
  <si>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</si>
  <si>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</si>
  <si>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</si>
  <si>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</si>
  <si>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</si>
  <si>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</si>
  <si>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</si>
  <si>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</si>
  <si>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</si>
  <si>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</si>
  <si>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</si>
  <si>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</si>
  <si>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</si>
  <si>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</si>
  <si>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</si>
  <si>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</si>
  <si>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</si>
  <si>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</si>
  <si>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</si>
  <si>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</si>
  <si>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</si>
  <si>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</si>
  <si>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</si>
  <si>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</si>
  <si>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</si>
  <si>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</si>
  <si>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</si>
  <si>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</si>
  <si>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</si>
  <si>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</si>
  <si>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</si>
  <si>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</si>
  <si>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</si>
  <si>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</si>
  <si>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</si>
  <si>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</si>
  <si>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</si>
  <si>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</si>
  <si>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</si>
  <si>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</si>
  <si>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</si>
  <si>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</si>
  <si>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</si>
  <si>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</si>
  <si>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</si>
  <si>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</si>
  <si>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</si>
  <si>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</si>
  <si>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</si>
  <si>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</si>
  <si>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</si>
  <si>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</si>
  <si>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</si>
  <si>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</si>
  <si>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</si>
  <si>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</si>
  <si>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</si>
  <si>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</si>
  <si>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</si>
  <si>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</si>
  <si>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</si>
  <si>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</si>
  <si>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</si>
  <si>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</si>
  <si>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</si>
  <si>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</si>
  <si>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</si>
  <si>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</si>
  <si>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</si>
  <si>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</si>
  <si>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</si>
  <si>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</si>
  <si>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</si>
  <si>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</si>
  <si>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</si>
  <si>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</si>
  <si>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</si>
  <si>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</si>
  <si>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</si>
  <si>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</si>
  <si>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</si>
  <si>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</si>
  <si>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</si>
  <si>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</si>
  <si>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</si>
  <si>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</si>
  <si>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</si>
  <si>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</si>
  <si>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</si>
  <si>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</si>
  <si>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</si>
  <si>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</si>
  <si>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</si>
  <si>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</si>
  <si>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</si>
  <si>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</si>
  <si>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</si>
  <si>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</si>
  <si>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</si>
  <si>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</si>
  <si>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</si>
  <si>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</si>
  <si>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</si>
  <si>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</si>
  <si>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</si>
  <si>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</si>
  <si>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</si>
  <si>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</si>
  <si>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</si>
  <si>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</si>
  <si>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</si>
  <si>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</si>
  <si>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</si>
  <si>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</si>
  <si>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</si>
  <si>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</si>
  <si>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</si>
  <si>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</si>
  <si>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</si>
  <si>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</si>
  <si>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</si>
  <si>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</si>
  <si>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</si>
  <si>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</si>
  <si>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</si>
  <si>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</si>
  <si>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</si>
  <si>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</si>
  <si>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</si>
  <si>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</si>
  <si>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</si>
  <si>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</si>
  <si>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</si>
  <si>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</si>
  <si>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</si>
  <si>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</si>
  <si>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</si>
  <si>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</si>
  <si>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</si>
  <si>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</si>
  <si>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</si>
  <si>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</si>
  <si>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</si>
  <si>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</si>
  <si>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</si>
  <si>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</si>
  <si>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</si>
  <si>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</si>
  <si>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</si>
  <si>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</si>
  <si>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</si>
  <si>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</si>
  <si>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</si>
  <si>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</si>
  <si>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</si>
  <si>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</si>
  <si>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</si>
  <si>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</si>
  <si>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</si>
  <si>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</si>
  <si>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</si>
  <si>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</si>
  <si>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</si>
  <si>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</si>
  <si>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</si>
  <si>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</si>
  <si>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</si>
  <si>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</si>
  <si>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</si>
  <si>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</si>
  <si>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</si>
  <si>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</si>
  <si>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</si>
  <si>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</si>
  <si>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</si>
  <si>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</si>
  <si>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</si>
  <si>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</si>
  <si>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</si>
  <si>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</si>
  <si>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</si>
  <si>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</si>
  <si>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</si>
  <si>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</si>
  <si>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</si>
  <si>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</si>
  <si>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</si>
  <si>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</si>
  <si>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</si>
  <si>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</si>
  <si>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</si>
  <si>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</si>
  <si>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</si>
  <si>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</si>
  <si>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</si>
  <si>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</si>
  <si>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</si>
  <si>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</si>
  <si>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</si>
  <si>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</si>
  <si>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</si>
  <si>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</si>
  <si>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</si>
  <si>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</si>
  <si>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</si>
  <si>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</si>
  <si>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</si>
  <si>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</si>
  <si>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</si>
  <si>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</si>
  <si>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</si>
  <si>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</si>
  <si>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</si>
  <si>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</si>
  <si>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</si>
  <si>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</si>
  <si>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</si>
  <si>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</si>
  <si>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</si>
  <si>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</si>
  <si>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</si>
  <si>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</si>
  <si>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</si>
  <si>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</si>
  <si>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</si>
  <si>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</si>
  <si>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</si>
  <si>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</si>
  <si>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</si>
  <si>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</si>
  <si>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</si>
  <si>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</si>
  <si>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</si>
  <si>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</si>
  <si>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</si>
  <si>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</si>
  <si>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</si>
  <si>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</si>
  <si>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</si>
  <si>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</si>
  <si>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</si>
  <si>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</si>
  <si>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</si>
  <si>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</si>
  <si>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</si>
  <si>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</si>
  <si>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</si>
  <si>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</si>
  <si>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</si>
  <si>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</si>
  <si>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</si>
  <si>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</si>
  <si>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</si>
  <si>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</si>
  <si>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</si>
  <si>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</si>
  <si>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</si>
  <si>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</si>
  <si>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</si>
  <si>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</si>
  <si>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</si>
  <si>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</si>
  <si>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</si>
  <si>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</si>
  <si>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</si>
  <si>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</si>
  <si>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</si>
  <si>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</si>
  <si>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</si>
  <si>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</si>
  <si>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</si>
  <si>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</si>
  <si>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</si>
  <si>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</si>
  <si>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</si>
  <si>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</si>
  <si>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</si>
  <si>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</si>
  <si>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</si>
  <si>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</si>
  <si>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</si>
  <si>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</si>
  <si>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</si>
  <si>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</si>
  <si>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</si>
  <si>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</si>
  <si>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</si>
  <si>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</si>
  <si>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</si>
  <si>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</si>
  <si>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</si>
  <si>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</si>
  <si>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</si>
  <si>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</si>
  <si>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</si>
  <si>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</si>
  <si>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</si>
  <si>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</si>
  <si>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</si>
  <si>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</si>
  <si>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</si>
  <si>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</si>
  <si>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</si>
  <si>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</si>
  <si>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</si>
  <si>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</si>
  <si>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</si>
  <si>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</si>
  <si>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</si>
  <si>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</si>
  <si>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</si>
  <si>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</si>
  <si>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</si>
  <si>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</si>
  <si>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</si>
  <si>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</si>
  <si>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</si>
  <si>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</si>
  <si>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</si>
  <si>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</si>
  <si>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</si>
  <si>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</si>
  <si>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</si>
  <si>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</si>
  <si>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</si>
  <si>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</si>
  <si>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</si>
  <si>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</si>
  <si>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</si>
  <si>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</si>
  <si>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</si>
  <si>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</si>
  <si>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</si>
  <si>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</si>
  <si>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</si>
  <si>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</si>
  <si>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</si>
  <si>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</si>
  <si>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</si>
  <si>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</si>
  <si>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</si>
  <si>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</si>
  <si>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</si>
  <si>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</si>
  <si>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</si>
  <si>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</si>
  <si>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</si>
  <si>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</si>
  <si>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</si>
  <si>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</si>
  <si>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</si>
  <si>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</si>
  <si>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</si>
  <si>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</si>
  <si>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</si>
  <si>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</si>
  <si>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</si>
  <si>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</si>
  <si>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</si>
  <si>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</si>
  <si>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</si>
  <si>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</si>
  <si>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</si>
  <si>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</si>
  <si>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</si>
  <si>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</si>
  <si>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</si>
  <si>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</si>
  <si>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</si>
  <si>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</si>
  <si>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</si>
  <si>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</si>
  <si>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</si>
  <si>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</si>
  <si>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</si>
  <si>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</si>
  <si>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</si>
  <si>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</si>
  <si>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</si>
  <si>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</si>
  <si>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</si>
  <si>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</si>
  <si>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</si>
  <si>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</si>
  <si>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</si>
  <si>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</si>
  <si>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</si>
  <si>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</si>
  <si>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</si>
  <si>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</si>
  <si>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</si>
  <si>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</si>
  <si>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</si>
  <si>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</si>
  <si>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</si>
  <si>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</si>
  <si>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</si>
  <si>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</si>
  <si>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</si>
  <si>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</si>
  <si>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</si>
  <si>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</si>
  <si>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</si>
  <si>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</si>
  <si>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</si>
  <si>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</si>
  <si>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</si>
  <si>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</si>
  <si>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</si>
  <si>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</si>
  <si>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</si>
  <si>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</si>
  <si>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</si>
  <si>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</si>
  <si>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</si>
  <si>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</si>
  <si>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</si>
  <si>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</si>
  <si>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</si>
  <si>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</si>
  <si>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</si>
  <si>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</si>
  <si>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</si>
  <si>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</si>
  <si>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</si>
  <si>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</si>
  <si>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</si>
  <si>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</si>
  <si>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</si>
  <si>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</si>
  <si>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</si>
  <si>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</si>
  <si>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</si>
  <si>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</si>
  <si>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</si>
  <si>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</si>
  <si>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</si>
  <si>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</si>
  <si>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</si>
  <si>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</si>
  <si>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</si>
  <si>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</si>
  <si>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</si>
  <si>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</si>
  <si>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</si>
  <si>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</si>
  <si>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</si>
  <si>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</si>
  <si>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</si>
  <si>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</si>
  <si>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</si>
  <si>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</si>
  <si>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</si>
  <si>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</si>
  <si>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</si>
  <si>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</si>
  <si>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</si>
  <si>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</si>
  <si>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</si>
  <si>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</si>
  <si>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</si>
  <si>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</si>
  <si>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</si>
  <si>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</si>
  <si>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</si>
  <si>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</si>
  <si>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</si>
  <si>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</si>
  <si>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</si>
  <si>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</si>
  <si>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</si>
  <si>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</si>
  <si>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</si>
  <si>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</si>
  <si>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</si>
  <si>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</si>
  <si>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</si>
  <si>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</si>
  <si>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</si>
  <si>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</si>
  <si>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</si>
  <si>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</si>
  <si>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</si>
  <si>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</si>
  <si>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</si>
  <si>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</si>
  <si>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</si>
  <si>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</si>
  <si>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</si>
  <si>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</si>
  <si>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</si>
  <si>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</si>
  <si>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</si>
  <si>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</si>
  <si>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</si>
  <si>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</si>
  <si>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</si>
  <si>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</si>
  <si>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</si>
  <si>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</si>
  <si>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</si>
  <si>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</si>
  <si>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</si>
  <si>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</si>
  <si>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</si>
  <si>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</si>
  <si>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</si>
  <si>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</si>
  <si>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</si>
  <si>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</si>
  <si>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</si>
  <si>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</si>
  <si>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</si>
  <si>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</si>
  <si>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</si>
  <si>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</si>
  <si>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</si>
  <si>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</si>
  <si>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</si>
  <si>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</si>
  <si>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</si>
  <si>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</si>
  <si>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</si>
  <si>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</si>
  <si>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</si>
  <si>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</si>
  <si>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</si>
  <si>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</si>
  <si>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</si>
  <si>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</si>
  <si>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</si>
  <si>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</si>
  <si>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</si>
  <si>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</si>
  <si>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</si>
  <si>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</si>
  <si>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</si>
  <si>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</si>
  <si>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</si>
  <si>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</si>
  <si>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</si>
  <si>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</si>
  <si>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</si>
  <si>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</si>
  <si>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</si>
  <si>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</si>
  <si>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</si>
  <si>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</si>
  <si>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</si>
  <si>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</si>
  <si>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</si>
  <si>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</si>
  <si>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</si>
  <si>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</si>
  <si>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</si>
  <si>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</si>
  <si>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</si>
  <si>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</si>
  <si>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</si>
  <si>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</si>
  <si>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</si>
  <si>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</si>
  <si>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</si>
  <si>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</si>
  <si>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</si>
  <si>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</si>
  <si>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</si>
  <si>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</si>
  <si>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</si>
  <si>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</si>
  <si>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</si>
  <si>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</si>
  <si>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</si>
  <si>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</si>
  <si>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</si>
  <si>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</si>
  <si>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</si>
  <si>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</si>
  <si>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</si>
  <si>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</si>
  <si>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</si>
  <si>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</si>
  <si>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</si>
  <si>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</si>
  <si>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</si>
  <si>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</si>
  <si>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</si>
  <si>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</si>
  <si>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</si>
  <si>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</si>
  <si>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</si>
  <si>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</si>
  <si>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</si>
  <si>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</si>
  <si>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</si>
  <si>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</si>
  <si>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</si>
  <si>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</si>
  <si>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</si>
  <si>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</si>
  <si>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</si>
  <si>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</si>
  <si>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</si>
  <si>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</si>
  <si>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</si>
  <si>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</si>
  <si>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</si>
  <si>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</si>
  <si>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</si>
  <si>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</si>
  <si>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</si>
  <si>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</si>
  <si>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</si>
  <si>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</si>
  <si>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</si>
  <si>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</si>
  <si>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</si>
  <si>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</si>
  <si>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</si>
  <si>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</si>
  <si>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</si>
  <si>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</si>
  <si>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</si>
  <si>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</si>
  <si>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</si>
  <si>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</si>
  <si>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</si>
  <si>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</si>
  <si>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</si>
  <si>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</si>
  <si>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</si>
  <si>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</si>
  <si>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</si>
  <si>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</si>
  <si>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</si>
  <si>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</si>
  <si>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</si>
  <si>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</si>
  <si>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</si>
  <si>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</si>
  <si>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</si>
  <si>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</si>
  <si>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</si>
  <si>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</si>
  <si>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</si>
  <si>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</si>
  <si>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</si>
  <si>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</si>
  <si>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</si>
  <si>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</si>
  <si>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</si>
  <si>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</si>
  <si>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</si>
  <si>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</si>
  <si>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</si>
  <si>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</si>
  <si>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</si>
  <si>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</si>
  <si>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</si>
  <si>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</si>
  <si>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</si>
  <si>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</si>
  <si>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</si>
  <si>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</si>
  <si>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</si>
  <si>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</si>
  <si>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</si>
  <si>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</si>
  <si>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</si>
  <si>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</si>
  <si>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</si>
  <si>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</si>
  <si>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</si>
  <si>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</si>
  <si>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</si>
  <si>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</si>
  <si>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</si>
  <si>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</si>
  <si>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</si>
  <si>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</si>
  <si>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</si>
  <si>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</si>
  <si>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</si>
  <si>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</si>
  <si>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</si>
  <si>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</si>
  <si>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</si>
  <si>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</si>
  <si>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</si>
  <si>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</si>
  <si>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</si>
  <si>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</si>
  <si>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</si>
  <si>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</si>
  <si>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</si>
  <si>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</si>
  <si>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</si>
  <si>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</si>
  <si>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</si>
  <si>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</si>
  <si>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</si>
  <si>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</si>
  <si>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</si>
  <si>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</si>
  <si>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</si>
  <si>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</si>
  <si>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</si>
  <si>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</si>
  <si>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</si>
  <si>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</si>
  <si>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</si>
  <si>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</si>
  <si>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</si>
  <si>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</si>
  <si>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</si>
  <si>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</si>
  <si>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</si>
  <si>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</si>
  <si>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</si>
  <si>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</si>
  <si>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</si>
  <si>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</si>
  <si>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</si>
  <si>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</si>
  <si>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</si>
  <si>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</si>
  <si>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</si>
  <si>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</si>
  <si>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</si>
  <si>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</si>
  <si>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</si>
  <si>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</si>
  <si>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</si>
  <si>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</si>
  <si>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</si>
  <si>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</si>
  <si>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</si>
  <si>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</si>
  <si>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</si>
  <si>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</si>
  <si>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</si>
  <si>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</si>
  <si>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</si>
  <si>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</si>
  <si>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</si>
  <si>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</si>
  <si>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</si>
  <si>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</si>
  <si>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</si>
  <si>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</si>
  <si>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</si>
  <si>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</si>
  <si>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</si>
  <si>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</si>
  <si>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</si>
  <si>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</si>
  <si>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</si>
  <si>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</si>
  <si>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</si>
  <si>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</si>
  <si>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</si>
  <si>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</si>
  <si>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</si>
  <si>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</si>
  <si>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</si>
  <si>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</si>
  <si>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</si>
  <si>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</si>
  <si>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</si>
  <si>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</si>
  <si>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</si>
  <si>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</si>
  <si>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</si>
  <si>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</si>
  <si>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</si>
  <si>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</si>
  <si>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</si>
  <si>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</si>
  <si>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</si>
  <si>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</si>
  <si>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</si>
  <si>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</si>
  <si>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</si>
  <si>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</si>
  <si>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</si>
  <si>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</si>
  <si>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</si>
  <si>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</si>
  <si>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</si>
  <si>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</si>
  <si>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</si>
  <si>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</si>
  <si>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</si>
  <si>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</si>
  <si>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</si>
  <si>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</si>
  <si>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</si>
  <si>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</si>
  <si>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</si>
  <si>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</si>
  <si>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</si>
  <si>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</si>
  <si>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</si>
  <si>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</si>
  <si>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</si>
  <si>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</si>
  <si>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</si>
  <si>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</si>
  <si>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</si>
  <si>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</si>
  <si>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</si>
  <si>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</si>
  <si>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</si>
  <si>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</si>
  <si>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</si>
  <si>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</si>
  <si>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</si>
  <si>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</si>
  <si>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</si>
  <si>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</si>
  <si>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</si>
  <si>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</si>
  <si>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</si>
  <si>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</si>
  <si>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</si>
  <si>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</si>
  <si>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</si>
  <si>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</si>
  <si>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</si>
  <si>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</si>
  <si>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</si>
  <si>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</si>
  <si>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</si>
  <si>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</si>
  <si>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</si>
  <si>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</si>
  <si>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</si>
  <si>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</si>
  <si>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</si>
  <si>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</si>
  <si>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</si>
  <si>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</si>
  <si>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</si>
  <si>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</si>
  <si>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</si>
  <si>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</si>
  <si>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</si>
  <si>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</si>
  <si>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</si>
  <si>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</si>
  <si>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</si>
  <si>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</si>
  <si>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</si>
  <si>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</si>
  <si>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</si>
  <si>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</si>
  <si>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</si>
  <si>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</si>
  <si>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</si>
  <si>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</si>
  <si>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</si>
  <si>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</si>
  <si>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</si>
  <si>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</si>
  <si>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</si>
  <si>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</si>
  <si>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</si>
  <si>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</si>
  <si>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</si>
  <si>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</si>
  <si>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</si>
  <si>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</si>
  <si>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</si>
  <si>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</si>
  <si>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</si>
  <si>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</si>
  <si>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</si>
  <si>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</si>
  <si>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</si>
  <si>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</si>
  <si>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</si>
  <si>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</si>
  <si>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</si>
  <si>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</si>
  <si>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</si>
  <si>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</si>
  <si>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</si>
  <si>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</si>
  <si>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</si>
  <si>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</si>
  <si>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</si>
  <si>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</si>
  <si>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</si>
  <si>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</si>
  <si>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</si>
  <si>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</si>
  <si>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</si>
  <si>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</si>
  <si>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</si>
  <si>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</si>
  <si>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</si>
  <si>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</si>
  <si>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</si>
  <si>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</si>
  <si>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</si>
  <si>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</si>
  <si>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</si>
  <si>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</si>
  <si>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</si>
  <si>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</si>
  <si>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</si>
  <si>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</si>
  <si>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</si>
  <si>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</si>
  <si>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</si>
  <si>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</si>
  <si>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</si>
  <si>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</si>
  <si>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</si>
  <si>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</si>
  <si>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</si>
  <si>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</si>
  <si>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</si>
  <si>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</si>
  <si>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</si>
  <si>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</si>
  <si>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</si>
  <si>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</si>
  <si>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</si>
  <si>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</si>
  <si>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</si>
  <si>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</si>
  <si>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</si>
  <si>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</si>
  <si>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</si>
  <si>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</si>
  <si>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</si>
  <si>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</si>
  <si>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</si>
  <si>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</si>
  <si>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</si>
  <si>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</si>
  <si>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</si>
  <si>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</si>
  <si>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</si>
  <si>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</si>
  <si>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</si>
  <si>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</si>
  <si>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</si>
  <si>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</si>
  <si>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</si>
  <si>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</si>
  <si>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</si>
  <si>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</si>
  <si>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</si>
  <si>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</si>
  <si>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</si>
  <si>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</si>
  <si>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</si>
  <si>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</si>
  <si>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</si>
  <si>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</si>
  <si>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</si>
  <si>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</si>
  <si>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</si>
  <si>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</si>
  <si>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</si>
  <si>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</si>
  <si>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</si>
  <si>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</si>
  <si>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</si>
  <si>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</si>
  <si>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</si>
  <si>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</si>
  <si>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</si>
  <si>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</si>
  <si>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</si>
  <si>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</si>
  <si>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</si>
  <si>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</si>
  <si>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</si>
  <si>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</si>
  <si>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</si>
  <si>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</si>
  <si>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</si>
  <si>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</si>
  <si>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</si>
  <si>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</si>
  <si>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</si>
  <si>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</si>
  <si>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</si>
  <si>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</si>
  <si>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</si>
  <si>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</si>
  <si>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</si>
  <si>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</si>
  <si>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</si>
  <si>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</si>
  <si>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</si>
  <si>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</si>
  <si>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</si>
  <si>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</si>
  <si>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</si>
  <si>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</si>
  <si>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</si>
  <si>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</si>
  <si>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</si>
  <si>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</si>
  <si>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</si>
  <si>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</si>
  <si>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</si>
  <si>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</si>
  <si>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</si>
  <si>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</si>
  <si>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</si>
  <si>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</si>
  <si>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</si>
  <si>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</si>
  <si>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</si>
  <si>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</si>
  <si>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</si>
  <si>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</si>
  <si>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</si>
  <si>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</si>
  <si>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</si>
  <si>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</si>
  <si>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</si>
  <si>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</si>
  <si>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</si>
  <si>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</si>
  <si>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</si>
  <si>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</si>
  <si>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</si>
  <si>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</si>
  <si>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</si>
  <si>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</si>
  <si>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</si>
  <si>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</si>
  <si>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</si>
  <si>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</si>
  <si>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</si>
  <si>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</si>
  <si>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</si>
  <si>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</si>
  <si>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</si>
  <si>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</si>
  <si>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</si>
  <si>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</si>
  <si>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</si>
  <si>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</si>
  <si>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</si>
  <si>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</si>
  <si>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</si>
  <si>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</si>
  <si>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</si>
  <si>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</si>
  <si>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</si>
  <si>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</si>
  <si>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</si>
  <si>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</si>
  <si>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</si>
  <si>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</si>
  <si>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</si>
  <si>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</si>
  <si>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</si>
  <si>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</si>
  <si>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</si>
  <si>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</si>
  <si>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</si>
  <si>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</si>
  <si>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</si>
  <si>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</si>
  <si>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</si>
  <si>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</si>
  <si>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</si>
  <si>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</si>
  <si>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</si>
  <si>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</si>
  <si>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</si>
  <si>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</si>
  <si>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</si>
  <si>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</si>
  <si>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</si>
  <si>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</si>
  <si>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</si>
  <si>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</si>
  <si>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</si>
  <si>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</si>
  <si>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</si>
  <si>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</si>
  <si>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</si>
  <si>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</si>
  <si>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</si>
  <si>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</si>
  <si>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</si>
  <si>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</si>
  <si>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</si>
  <si>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</si>
  <si>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</si>
  <si>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</si>
  <si>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</si>
  <si>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</si>
  <si>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</si>
  <si>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</si>
  <si>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</si>
  <si>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</si>
  <si>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</si>
  <si>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</si>
  <si>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</si>
  <si>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</si>
  <si>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</si>
  <si>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</si>
  <si>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</si>
  <si>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</si>
  <si>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</si>
  <si>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</si>
  <si>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</si>
  <si>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</si>
  <si>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</si>
  <si>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</si>
  <si>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</si>
  <si>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</si>
  <si>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</si>
  <si>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</si>
  <si>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</si>
  <si>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</si>
  <si>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</si>
  <si>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</si>
  <si>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</si>
  <si>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</si>
  <si>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</si>
  <si>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</si>
  <si>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</si>
  <si>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</si>
  <si>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</si>
  <si>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</si>
  <si>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</si>
  <si>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</si>
  <si>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</si>
  <si>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</si>
  <si>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</si>
  <si>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</si>
  <si>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</si>
  <si>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</si>
  <si>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</si>
  <si>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</si>
  <si>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</si>
  <si>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</si>
  <si>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</si>
  <si>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</si>
  <si>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</si>
  <si>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</si>
  <si>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</si>
  <si>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</si>
  <si>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</si>
  <si>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</si>
  <si>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</si>
  <si>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</si>
  <si>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</si>
  <si>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</si>
  <si>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</si>
  <si>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</si>
  <si>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</si>
  <si>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</si>
  <si>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</si>
  <si>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</si>
  <si>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</si>
  <si>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</si>
  <si>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</si>
  <si>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</si>
  <si>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</si>
  <si>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</si>
  <si>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</si>
  <si>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</si>
  <si>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</si>
  <si>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</si>
  <si>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</si>
  <si>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</si>
  <si>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</si>
  <si>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</si>
  <si>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</si>
  <si>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</si>
  <si>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</si>
  <si>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</si>
  <si>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</si>
  <si>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</si>
  <si>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</si>
  <si>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</si>
  <si>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</si>
  <si>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</si>
  <si>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</si>
  <si>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</si>
  <si>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</si>
  <si>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</si>
  <si>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</si>
  <si>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</si>
  <si>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</si>
  <si>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</si>
  <si>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</si>
  <si>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</si>
  <si>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</si>
  <si>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</si>
  <si>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</si>
  <si>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</si>
  <si>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</si>
  <si>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</si>
  <si>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</si>
  <si>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</si>
  <si>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</si>
  <si>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</si>
  <si>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</si>
  <si>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</si>
  <si>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</si>
  <si>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</si>
  <si>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</si>
  <si>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</si>
  <si>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</si>
  <si>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</si>
  <si>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</si>
  <si>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</si>
  <si>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</si>
  <si>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</si>
  <si>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</si>
  <si>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</si>
  <si>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</si>
  <si>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</si>
  <si>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</si>
  <si>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</si>
  <si>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</si>
  <si>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</si>
  <si>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</si>
  <si>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</si>
  <si>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</si>
  <si>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</si>
  <si>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</si>
  <si>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</si>
  <si>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</si>
  <si>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</si>
  <si>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</si>
  <si>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</si>
  <si>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</si>
  <si>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</si>
  <si>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</si>
  <si>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</si>
  <si>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</si>
  <si>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</si>
  <si>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</si>
  <si>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</si>
  <si>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</si>
  <si>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</si>
  <si>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</si>
  <si>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</si>
  <si>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</si>
  <si>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</si>
  <si>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</si>
  <si>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</si>
  <si>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</si>
  <si>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</si>
  <si>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</si>
  <si>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</si>
  <si>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</si>
  <si>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</si>
  <si>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</si>
  <si>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</si>
  <si>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</si>
  <si>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</si>
  <si>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</si>
  <si>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</si>
  <si>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</si>
  <si>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</si>
  <si>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</si>
  <si>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</si>
  <si>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</si>
  <si>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</si>
  <si>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</si>
  <si>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</si>
  <si>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</si>
  <si>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</si>
  <si>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</si>
  <si>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</si>
  <si>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</si>
  <si>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</si>
  <si>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</si>
  <si>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</si>
  <si>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</si>
  <si>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</si>
  <si>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</si>
  <si>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</si>
  <si>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</si>
  <si>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</si>
  <si>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</si>
  <si>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</si>
  <si>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</si>
  <si>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</si>
  <si>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</si>
  <si>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</si>
  <si>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</si>
  <si>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</si>
  <si>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</si>
  <si>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</si>
  <si>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</si>
  <si>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</si>
  <si>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</si>
  <si>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</si>
  <si>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</si>
  <si>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</si>
  <si>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</si>
  <si>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</si>
  <si>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</si>
  <si>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</si>
  <si>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</si>
  <si>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</si>
  <si>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</si>
  <si>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</si>
  <si>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</si>
  <si>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</si>
  <si>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</si>
  <si>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</si>
  <si>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</si>
  <si>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</si>
  <si>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</si>
  <si>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</si>
  <si>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</si>
  <si>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</si>
  <si>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</si>
  <si>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</si>
  <si>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</si>
  <si>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</si>
  <si>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</si>
  <si>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</si>
  <si>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</si>
  <si>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</si>
  <si>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</si>
  <si>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</si>
  <si>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</si>
  <si>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</si>
  <si>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</si>
  <si>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</si>
  <si>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</si>
  <si>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</si>
  <si>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</si>
  <si>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</si>
  <si>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</si>
  <si>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</si>
  <si>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</si>
  <si>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</si>
  <si>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</si>
  <si>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</si>
  <si>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</si>
  <si>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</si>
  <si>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</si>
  <si>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</si>
  <si>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</si>
  <si>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</si>
  <si>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</si>
  <si>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</si>
  <si>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</si>
  <si>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</si>
  <si>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</si>
  <si>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</si>
  <si>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</si>
  <si>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</si>
  <si>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</si>
  <si>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</si>
  <si>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</si>
  <si>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</si>
  <si>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</si>
  <si>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</si>
  <si>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</si>
  <si>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</si>
  <si>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</si>
  <si>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</si>
  <si>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</si>
  <si>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</si>
  <si>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</si>
  <si>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</si>
  <si>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</si>
  <si>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</si>
  <si>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</si>
  <si>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</si>
  <si>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</si>
  <si>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</si>
  <si>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</si>
  <si>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</si>
  <si>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</si>
  <si>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</si>
  <si>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</si>
  <si>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</si>
  <si>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</si>
  <si>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</si>
  <si>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</si>
  <si>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</si>
  <si>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</si>
  <si>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</si>
  <si>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</si>
  <si>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</si>
  <si>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</si>
  <si>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</si>
  <si>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</si>
  <si>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</si>
  <si>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</si>
  <si>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</si>
  <si>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</si>
  <si>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</si>
  <si>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</si>
  <si>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</si>
  <si>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</si>
  <si>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</si>
  <si>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</si>
  <si>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</si>
  <si>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</si>
  <si>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</si>
  <si>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</si>
  <si>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</si>
  <si>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</si>
  <si>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</si>
  <si>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</si>
  <si>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</si>
  <si>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</si>
  <si>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</si>
  <si>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</si>
  <si>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</si>
  <si>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</si>
  <si>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</si>
  <si>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</si>
  <si>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</si>
  <si>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</si>
  <si>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</si>
  <si>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</si>
  <si>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</si>
  <si>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</si>
  <si>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</si>
  <si>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</si>
  <si>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</si>
  <si>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</si>
  <si>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</si>
  <si>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</si>
  <si>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</si>
  <si>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</si>
  <si>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</si>
  <si>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</si>
  <si>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</si>
  <si>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</si>
  <si>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</si>
  <si>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</si>
  <si>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</si>
  <si>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</si>
  <si>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</si>
  <si>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</si>
  <si>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</si>
  <si>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</si>
  <si>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</si>
  <si>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</si>
  <si>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</si>
  <si>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</si>
  <si>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</si>
  <si>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</si>
  <si>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</si>
  <si>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</si>
  <si>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</si>
  <si>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</si>
  <si>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</si>
  <si>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</si>
  <si>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</si>
  <si>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</si>
  <si>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</si>
  <si>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</si>
  <si>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</si>
  <si>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</si>
  <si>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</si>
  <si>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</si>
  <si>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</si>
  <si>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</si>
  <si>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</si>
  <si>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</si>
  <si>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</si>
  <si>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</si>
  <si>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</si>
  <si>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</si>
  <si>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</si>
  <si>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</si>
  <si>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</si>
  <si>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</si>
  <si>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</si>
  <si>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</si>
  <si>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</si>
  <si>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</si>
  <si>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</si>
  <si>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</si>
  <si>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</si>
  <si>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</si>
  <si>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</si>
  <si>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</si>
  <si>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</si>
  <si>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</si>
  <si>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</si>
  <si>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</si>
  <si>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</si>
  <si>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</si>
  <si>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</si>
  <si>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</si>
  <si>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</si>
  <si>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</si>
  <si>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</si>
  <si>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</si>
  <si>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</si>
  <si>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</si>
  <si>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</si>
  <si>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</si>
  <si>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</si>
  <si>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</si>
  <si>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</si>
  <si>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</si>
  <si>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</si>
  <si>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</si>
  <si>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</si>
  <si>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</si>
  <si>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</si>
  <si>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</si>
  <si>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</si>
  <si>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</si>
  <si>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</si>
  <si>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</si>
  <si>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</si>
  <si>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</si>
  <si>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</si>
  <si>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</si>
  <si>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</si>
  <si>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</si>
  <si>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</si>
  <si>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</si>
  <si>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</si>
  <si>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</si>
  <si>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</si>
  <si>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</si>
  <si>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</si>
  <si>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</si>
  <si>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</si>
  <si>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</si>
  <si>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</si>
  <si>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</si>
  <si>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</si>
  <si>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</si>
  <si>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</si>
  <si>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</si>
  <si>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</si>
  <si>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</si>
  <si>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</si>
  <si>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</si>
  <si>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</si>
  <si>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</si>
  <si>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</si>
  <si>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</si>
  <si>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</si>
  <si>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</si>
  <si>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</si>
  <si>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</si>
  <si>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</si>
  <si>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</si>
  <si>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</si>
  <si>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</si>
  <si>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</si>
  <si>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</si>
  <si>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</si>
  <si>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</si>
  <si>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</si>
  <si>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</si>
  <si>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</si>
  <si>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</si>
  <si>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</si>
  <si>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</si>
  <si>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</si>
  <si>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</si>
  <si>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</si>
  <si>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</si>
  <si>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</si>
  <si>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</si>
  <si>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</si>
  <si>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</si>
  <si>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</si>
  <si>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</si>
  <si>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</si>
  <si>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</si>
  <si>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</si>
  <si>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</si>
  <si>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</si>
  <si>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</si>
  <si>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</si>
  <si>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</si>
  <si>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</si>
  <si>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</si>
  <si>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</si>
  <si>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</si>
  <si>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</si>
  <si>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</si>
  <si>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</si>
  <si>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</si>
  <si>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</si>
  <si>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</si>
  <si>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</si>
  <si>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</si>
  <si>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</si>
  <si>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</si>
  <si>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</si>
  <si>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</si>
  <si>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</si>
  <si>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</si>
  <si>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</si>
  <si>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</si>
  <si>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</si>
  <si>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</si>
  <si>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</si>
  <si>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</si>
  <si>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</si>
  <si>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</si>
  <si>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</si>
  <si>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</si>
  <si>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</si>
  <si>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</si>
  <si>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</si>
  <si>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</si>
  <si>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</si>
  <si>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</si>
  <si>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</si>
  <si>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</si>
  <si>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</si>
  <si>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</si>
  <si>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</si>
  <si>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</si>
  <si>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</si>
  <si>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</si>
  <si>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</si>
  <si>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</si>
  <si>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</si>
  <si>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</si>
  <si>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</si>
  <si>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</si>
  <si>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</si>
  <si>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</si>
  <si>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</si>
  <si>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</si>
  <si>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</si>
  <si>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</si>
  <si>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</si>
  <si>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</si>
  <si>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</si>
  <si>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</si>
  <si>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</si>
  <si>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</si>
  <si>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</si>
  <si>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</si>
  <si>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</si>
  <si>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</si>
  <si>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</si>
  <si>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</si>
  <si>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</si>
  <si>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</si>
  <si>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</si>
  <si>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</si>
  <si>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</si>
  <si>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</si>
  <si>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</si>
  <si>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</si>
  <si>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</si>
  <si>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</si>
  <si>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</si>
  <si>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</si>
  <si>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</si>
  <si>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</si>
  <si>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</si>
  <si>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</si>
  <si>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</si>
  <si>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</si>
  <si>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</si>
  <si>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</si>
  <si>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</si>
  <si>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</si>
  <si>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</si>
  <si>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</si>
  <si>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</si>
  <si>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</si>
  <si>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</si>
  <si>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</si>
  <si>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</si>
  <si>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</si>
  <si>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</si>
  <si>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</si>
  <si>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</si>
  <si>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</si>
  <si>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</si>
  <si>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</si>
  <si>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</si>
  <si>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</si>
  <si>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</si>
  <si>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</si>
  <si>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</si>
  <si>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</si>
  <si>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</si>
  <si>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</si>
  <si>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</si>
  <si>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</si>
  <si>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</si>
  <si>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</si>
  <si>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</si>
  <si>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</si>
  <si>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</si>
  <si>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</si>
  <si>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</si>
  <si>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</si>
  <si>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</si>
  <si>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</si>
  <si>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</si>
  <si>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</si>
  <si>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</si>
  <si>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</si>
  <si>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</si>
  <si>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</si>
  <si>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</si>
  <si>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</si>
  <si>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</si>
  <si>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</si>
  <si>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</si>
  <si>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</si>
  <si>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</si>
  <si>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</si>
  <si>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</si>
  <si>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</si>
  <si>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</si>
  <si>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</si>
  <si>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</si>
  <si>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</si>
  <si>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</si>
  <si>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</si>
  <si>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</si>
  <si>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</si>
  <si>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</si>
  <si>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</si>
  <si>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</si>
  <si>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</si>
  <si>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</si>
  <si>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</si>
  <si>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</si>
  <si>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</si>
  <si>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</si>
  <si>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</si>
  <si>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</si>
  <si>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</si>
  <si>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</si>
  <si>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</si>
  <si>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</si>
  <si>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</si>
  <si>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</si>
  <si>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</si>
  <si>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</si>
  <si>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</si>
  <si>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</si>
  <si>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</si>
  <si>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</si>
  <si>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</si>
  <si>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</si>
  <si>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</si>
  <si>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</si>
  <si>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</si>
  <si>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</si>
  <si>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</si>
  <si>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</si>
  <si>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</si>
  <si>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</si>
  <si>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</si>
  <si>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</si>
  <si>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</si>
  <si>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</si>
  <si>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</si>
  <si>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</si>
  <si>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</si>
  <si>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</si>
  <si>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</si>
  <si>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</si>
  <si>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</si>
  <si>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</si>
  <si>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</si>
  <si>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</si>
  <si>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</si>
  <si>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</si>
  <si>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</si>
  <si>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</si>
  <si>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</si>
  <si>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</si>
  <si>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</si>
  <si>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</si>
  <si>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</si>
  <si>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</si>
  <si>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</si>
  <si>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</si>
  <si>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</si>
  <si>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</si>
  <si>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</si>
  <si>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</si>
  <si>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</si>
  <si>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</si>
  <si>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</si>
  <si>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</si>
  <si>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</si>
  <si>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</si>
  <si>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</si>
  <si>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</si>
  <si>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</si>
  <si>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</si>
  <si>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</si>
  <si>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</si>
  <si>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</si>
  <si>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</si>
  <si>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</si>
  <si>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</si>
  <si>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</si>
  <si>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</si>
  <si>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</si>
  <si>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</si>
  <si>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</si>
  <si>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</si>
  <si>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</si>
  <si>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</si>
  <si>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</si>
  <si>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</si>
  <si>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</si>
  <si>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</si>
  <si>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</si>
  <si>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</si>
  <si>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</si>
  <si>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</si>
  <si>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</si>
  <si>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</si>
  <si>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</si>
  <si>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</si>
  <si>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</si>
  <si>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</si>
  <si>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</si>
  <si>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</si>
  <si>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</si>
  <si>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</si>
  <si>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</si>
  <si>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</si>
  <si>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</si>
  <si>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</si>
  <si>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</si>
  <si>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</si>
  <si>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</si>
  <si>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</si>
  <si>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</si>
  <si>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</si>
  <si>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</si>
  <si>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</si>
  <si>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</si>
  <si>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</si>
  <si>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</si>
  <si>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</si>
  <si>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</si>
  <si>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</si>
  <si>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</si>
  <si>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</si>
  <si>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</si>
  <si>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</si>
  <si>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</si>
  <si>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</si>
  <si>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</si>
  <si>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</si>
  <si>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</si>
  <si>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</si>
  <si>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</si>
  <si>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</si>
  <si>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</si>
  <si>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</si>
  <si>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</si>
  <si>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</si>
  <si>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</si>
  <si>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</si>
  <si>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</si>
  <si>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</si>
  <si>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</si>
  <si>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</si>
  <si>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</si>
  <si>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</si>
  <si>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</si>
  <si>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</si>
  <si>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</si>
  <si>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</si>
  <si>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</si>
  <si>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</si>
  <si>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</si>
  <si>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</si>
  <si>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</si>
  <si>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</si>
  <si>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</si>
  <si>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</si>
  <si>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</si>
  <si>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</si>
  <si>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</si>
  <si>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</si>
  <si>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</si>
  <si>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</si>
  <si>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</si>
  <si>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</si>
  <si>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</si>
  <si>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</si>
  <si>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</si>
  <si>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</si>
  <si>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</si>
  <si>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</si>
  <si>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</si>
  <si>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</si>
  <si>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</si>
  <si>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</si>
  <si>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</si>
  <si>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</si>
  <si>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</si>
  <si>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</si>
  <si>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</si>
  <si>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</si>
  <si>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</si>
  <si>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</si>
  <si>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</si>
  <si>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</si>
  <si>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</si>
  <si>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</si>
  <si>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</si>
  <si>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</si>
  <si>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</si>
  <si>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</si>
  <si>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</si>
  <si>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</si>
  <si>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</si>
  <si>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</si>
  <si>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</si>
  <si>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</si>
  <si>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</si>
  <si>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</si>
  <si>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</si>
  <si>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</si>
  <si>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</si>
  <si>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</si>
  <si>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</si>
  <si>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</si>
  <si>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</si>
  <si>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</si>
  <si>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</si>
  <si>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</si>
  <si>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</si>
  <si>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</si>
  <si>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</si>
  <si>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</si>
  <si>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</si>
  <si>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</si>
  <si>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</si>
  <si>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</si>
  <si>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</si>
  <si>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</si>
  <si>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</si>
  <si>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</si>
  <si>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</si>
  <si>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</si>
  <si>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</si>
  <si>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</si>
  <si>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</si>
  <si>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</si>
  <si>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</si>
  <si>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</si>
  <si>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</si>
  <si>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</si>
  <si>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</si>
  <si>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</si>
  <si>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</si>
  <si>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</si>
  <si>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</si>
  <si>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</si>
  <si>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</si>
  <si>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</si>
  <si>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</si>
  <si>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</si>
  <si>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</si>
  <si>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</si>
  <si>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</si>
  <si>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</si>
  <si>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</si>
  <si>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</si>
  <si>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</si>
  <si>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</si>
  <si>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</si>
  <si>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</si>
  <si>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</si>
  <si>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</si>
  <si>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</si>
  <si>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</si>
  <si>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</si>
  <si>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</si>
  <si>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</si>
  <si>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</si>
  <si>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</si>
  <si>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</si>
  <si>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</si>
  <si>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</si>
  <si>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</si>
  <si>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</si>
  <si>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</si>
  <si>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</si>
  <si>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</si>
  <si>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</si>
  <si>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</si>
  <si>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</si>
  <si>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</si>
  <si>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</si>
  <si>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</si>
  <si>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</si>
  <si>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</si>
  <si>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</si>
  <si>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</si>
  <si>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</si>
  <si>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</si>
  <si>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</si>
  <si>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</si>
  <si>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</si>
  <si>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</si>
  <si>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</si>
  <si>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</si>
  <si>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</si>
  <si>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</si>
  <si>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</si>
  <si>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</si>
  <si>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</si>
  <si>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</si>
  <si>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</si>
  <si>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</si>
  <si>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</si>
  <si>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</si>
  <si>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</si>
  <si>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</si>
  <si>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</si>
  <si>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</si>
  <si>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</si>
  <si>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</si>
  <si>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</si>
  <si>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</si>
  <si>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</si>
  <si>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</si>
  <si>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</si>
  <si>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</si>
  <si>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</si>
  <si>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</si>
  <si>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</si>
  <si>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</si>
  <si>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</si>
  <si>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</si>
  <si>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</si>
  <si>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</si>
  <si>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</si>
  <si>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</si>
  <si>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</si>
  <si>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</si>
  <si>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</si>
  <si>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</si>
  <si>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</si>
  <si>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</si>
  <si>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</si>
  <si>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</si>
  <si>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</si>
  <si>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</si>
  <si>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</si>
  <si>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</si>
  <si>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</si>
  <si>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</si>
  <si>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</si>
  <si>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</si>
  <si>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</si>
  <si>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</si>
  <si>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</si>
  <si>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</si>
  <si>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</si>
  <si>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</si>
  <si>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</si>
  <si>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</si>
  <si>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</si>
  <si>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</si>
  <si>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</si>
  <si>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</si>
  <si>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</si>
  <si>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</si>
  <si>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</si>
  <si>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</si>
  <si>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</si>
  <si>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</si>
  <si>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</si>
  <si>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</si>
  <si>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</si>
  <si>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</si>
  <si>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</si>
  <si>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</si>
  <si>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</si>
  <si>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</si>
  <si>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</si>
  <si>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</si>
  <si>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</si>
  <si>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</si>
  <si>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</si>
  <si>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</si>
  <si>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</si>
  <si>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</si>
  <si>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</si>
  <si>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</si>
  <si>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</si>
  <si>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</si>
  <si>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</si>
  <si>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</si>
  <si>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</si>
  <si>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</si>
  <si>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</si>
  <si>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</si>
  <si>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</si>
  <si>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</si>
  <si>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</si>
  <si>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</si>
  <si>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</si>
  <si>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</si>
  <si>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</si>
  <si>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</si>
  <si>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</si>
  <si>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</si>
  <si>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</si>
  <si>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</si>
  <si>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</si>
  <si>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</si>
  <si>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</si>
  <si>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</si>
  <si>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</si>
  <si>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</si>
  <si>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</si>
  <si>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</si>
  <si>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</si>
  <si>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</si>
  <si>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</si>
  <si>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</si>
  <si>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</si>
  <si>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</si>
  <si>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</si>
  <si>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</si>
  <si>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</si>
  <si>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</si>
  <si>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</si>
  <si>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</si>
  <si>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</si>
  <si>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</si>
  <si>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</si>
  <si>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</si>
  <si>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</si>
  <si>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</si>
  <si>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</si>
  <si>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</si>
  <si>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</si>
  <si>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</si>
  <si>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</si>
  <si>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</si>
  <si>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</si>
  <si>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</si>
  <si>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</si>
  <si>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</si>
  <si>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</si>
  <si>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</si>
  <si>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</si>
  <si>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</si>
  <si>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</si>
  <si>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</si>
  <si>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</si>
  <si>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</si>
  <si>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</si>
  <si>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</si>
  <si>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</si>
  <si>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</si>
  <si>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</si>
  <si>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</si>
  <si>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</si>
  <si>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</si>
  <si>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</si>
  <si>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</si>
  <si>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</si>
  <si>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</si>
  <si>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</si>
  <si>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</si>
  <si>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</si>
  <si>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</si>
  <si>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</si>
  <si>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</si>
  <si>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</si>
  <si>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</si>
  <si>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</si>
  <si>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</si>
  <si>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</si>
  <si>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</si>
  <si>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</si>
  <si>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</si>
  <si>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</si>
  <si>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</si>
  <si>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</si>
  <si>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</si>
  <si>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</si>
  <si>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</si>
  <si>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</si>
  <si>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</si>
  <si>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</si>
  <si>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</si>
  <si>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</si>
  <si>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</si>
  <si>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</si>
  <si>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</si>
  <si>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</si>
  <si>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</si>
  <si>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</si>
  <si>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</si>
  <si>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</si>
  <si>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</si>
  <si>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</si>
  <si>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</si>
  <si>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</si>
  <si>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</si>
  <si>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</si>
  <si>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</si>
  <si>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</si>
  <si>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</si>
  <si>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</si>
  <si>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</si>
  <si>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</si>
  <si>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</si>
  <si>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</si>
  <si>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</si>
  <si>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</si>
  <si>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</si>
  <si>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</si>
  <si>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</si>
  <si>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</si>
  <si>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</si>
  <si>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</si>
  <si>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</si>
  <si>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</si>
  <si>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</si>
  <si>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</si>
  <si>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</si>
  <si>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</si>
  <si>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</si>
  <si>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</si>
  <si>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</si>
  <si>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</si>
  <si>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</si>
  <si>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</si>
  <si>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</si>
  <si>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</si>
  <si>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</si>
  <si>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</si>
  <si>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</si>
  <si>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</si>
  <si>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</si>
  <si>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</si>
  <si>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</si>
  <si>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</si>
  <si>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</si>
  <si>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</si>
  <si>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</si>
  <si>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</si>
  <si>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</si>
  <si>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</si>
  <si>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</si>
  <si>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</si>
  <si>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</si>
  <si>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</si>
  <si>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</si>
  <si>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</si>
  <si>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</si>
  <si>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</si>
  <si>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</si>
  <si>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</si>
  <si>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</si>
  <si>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</si>
  <si>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</si>
  <si>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</si>
  <si>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</si>
  <si>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</si>
  <si>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</si>
  <si>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</si>
  <si>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</si>
  <si>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</si>
  <si>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</si>
  <si>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</si>
  <si>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</si>
  <si>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</si>
  <si>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</si>
  <si>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</si>
  <si>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</si>
  <si>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</si>
  <si>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</si>
  <si>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</si>
  <si>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</si>
  <si>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</si>
  <si>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</si>
  <si>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</si>
  <si>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</si>
  <si>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</si>
  <si>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</si>
  <si>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</si>
  <si>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</si>
  <si>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</si>
  <si>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</si>
  <si>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</si>
  <si>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</si>
  <si>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</si>
  <si>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</si>
  <si>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</si>
  <si>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</si>
  <si>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</si>
  <si>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</si>
  <si>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</si>
  <si>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</si>
  <si>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</si>
  <si>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</si>
  <si>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</si>
  <si>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</si>
  <si>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</si>
  <si>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</si>
  <si>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</si>
  <si>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</si>
  <si>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</si>
  <si>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</si>
  <si>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</si>
  <si>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</si>
  <si>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</si>
  <si>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</si>
  <si>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</si>
  <si>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</si>
  <si>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</si>
  <si>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</si>
  <si>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</si>
  <si>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</si>
  <si>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</si>
  <si>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</si>
  <si>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</si>
  <si>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</si>
  <si>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</si>
  <si>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</si>
  <si>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</si>
  <si>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</si>
  <si>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</si>
  <si>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</si>
  <si>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</si>
  <si>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</si>
  <si>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</si>
  <si>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</si>
  <si>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</si>
  <si>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</si>
  <si>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</si>
  <si>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</si>
  <si>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</si>
  <si>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</si>
  <si>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</si>
  <si>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</si>
  <si>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</si>
  <si>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</si>
  <si>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</si>
  <si>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</si>
  <si>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</si>
  <si>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</si>
  <si>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</si>
  <si>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</si>
  <si>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</si>
  <si>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</si>
  <si>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</si>
  <si>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</si>
  <si>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</si>
  <si>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</si>
  <si>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</si>
  <si>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</si>
  <si>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</si>
  <si>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</si>
  <si>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</si>
  <si>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</si>
  <si>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</si>
  <si>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</si>
  <si>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</si>
  <si>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</si>
  <si>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</si>
  <si>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</si>
  <si>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</si>
  <si>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</si>
  <si>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</si>
  <si>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</si>
  <si>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</si>
  <si>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</si>
  <si>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</si>
  <si>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</si>
  <si>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</si>
  <si>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</si>
  <si>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</si>
  <si>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</si>
  <si>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</si>
  <si>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</si>
  <si>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</si>
  <si>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</si>
  <si>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</si>
  <si>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</si>
  <si>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</si>
  <si>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</si>
  <si>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</si>
  <si>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</si>
  <si>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</si>
  <si>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</si>
  <si>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</si>
  <si>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</si>
  <si>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</si>
  <si>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</si>
  <si>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</si>
  <si>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</si>
  <si>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</si>
  <si>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</si>
  <si>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</si>
  <si>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</si>
  <si>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</si>
  <si>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</si>
  <si>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</si>
  <si>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</si>
  <si>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</si>
  <si>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</si>
  <si>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</si>
  <si>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</si>
  <si>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</si>
  <si>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</si>
  <si>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</si>
  <si>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</si>
  <si>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</si>
  <si>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</si>
  <si>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</si>
  <si>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</si>
  <si>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</si>
  <si>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</si>
  <si>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</si>
  <si>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</si>
  <si>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</si>
  <si>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</si>
  <si>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</si>
  <si>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</si>
  <si>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</si>
  <si>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</si>
  <si>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</si>
  <si>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</si>
  <si>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</si>
  <si>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</si>
  <si>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</si>
  <si>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</si>
  <si>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</si>
  <si>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</si>
  <si>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</si>
  <si>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</si>
  <si>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</si>
  <si>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</si>
  <si>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</si>
  <si>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</si>
  <si>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</si>
  <si>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</si>
  <si>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</si>
  <si>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</si>
  <si>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</si>
  <si>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</si>
  <si>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</si>
  <si>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</si>
  <si>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</si>
  <si>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</si>
  <si>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</si>
  <si>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</si>
  <si>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</si>
  <si>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</si>
  <si>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</si>
  <si>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</si>
  <si>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</si>
  <si>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</si>
  <si>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</si>
  <si>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</si>
  <si>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</si>
  <si>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</si>
  <si>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</si>
  <si>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</si>
  <si>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</si>
  <si>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</si>
  <si>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</si>
  <si>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</si>
  <si>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</si>
  <si>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</si>
  <si>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</si>
  <si>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</si>
  <si>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</si>
  <si>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</si>
  <si>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</si>
  <si>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</si>
  <si>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</si>
  <si>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</si>
  <si>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</si>
  <si>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</si>
  <si>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</si>
  <si>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</si>
  <si>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</si>
  <si>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</si>
  <si>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</si>
  <si>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</si>
  <si>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</si>
  <si>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</si>
  <si>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</si>
  <si>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</si>
  <si>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</si>
  <si>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</si>
  <si>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</si>
  <si>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</si>
  <si>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</si>
  <si>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</si>
  <si>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</si>
  <si>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</si>
  <si>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</si>
  <si>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</si>
  <si>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</si>
  <si>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</si>
  <si>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</si>
  <si>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</si>
  <si>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</si>
  <si>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</si>
  <si>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</si>
  <si>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</si>
  <si>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</si>
  <si>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</si>
  <si>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</si>
  <si>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</si>
  <si>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</si>
  <si>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</si>
  <si>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</si>
  <si>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</si>
  <si>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</si>
  <si>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</si>
  <si>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</si>
  <si>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</si>
  <si>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</si>
  <si>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</si>
  <si>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</si>
  <si>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</si>
  <si>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</si>
  <si>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</si>
  <si>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</si>
  <si>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</si>
  <si>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</si>
  <si>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</si>
  <si>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</si>
  <si>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</si>
  <si>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</si>
  <si>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</si>
  <si>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</si>
  <si>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</si>
  <si>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</si>
  <si>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</si>
  <si>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</si>
  <si>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</si>
  <si>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</si>
  <si>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</si>
  <si>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</si>
  <si>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</si>
  <si>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</si>
  <si>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</si>
  <si>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</si>
  <si>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</si>
  <si>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</si>
  <si>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</si>
  <si>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</si>
  <si>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</si>
  <si>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</si>
  <si>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</si>
  <si>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</si>
  <si>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</si>
  <si>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</si>
  <si>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</si>
  <si>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</si>
  <si>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</si>
  <si>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</si>
  <si>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</si>
  <si>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</si>
  <si>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</si>
  <si>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</si>
  <si>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</si>
  <si>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</si>
  <si>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</si>
  <si>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</si>
  <si>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</si>
  <si>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</si>
  <si>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</si>
  <si>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</si>
  <si>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</si>
  <si>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</si>
  <si>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</si>
  <si>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</si>
  <si>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</si>
  <si>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</si>
  <si>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</si>
  <si>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</si>
  <si>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</si>
  <si>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</si>
  <si>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</si>
  <si>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</si>
  <si>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</si>
  <si>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</si>
  <si>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</si>
  <si>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</si>
  <si>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</si>
  <si>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</si>
  <si>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</si>
  <si>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</si>
  <si>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</si>
  <si>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</si>
  <si>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</si>
  <si>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</si>
  <si>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</si>
  <si>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</si>
  <si>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</si>
  <si>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</si>
  <si>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</si>
  <si>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</si>
  <si>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</si>
  <si>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</si>
  <si>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</si>
  <si>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</si>
  <si>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</si>
  <si>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</si>
  <si>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</si>
  <si>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</si>
  <si>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</si>
  <si>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</si>
  <si>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</si>
  <si>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</si>
  <si>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</si>
  <si>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</si>
  <si>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</si>
  <si>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</si>
  <si>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</si>
  <si>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</si>
  <si>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</si>
  <si>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</si>
  <si>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</si>
  <si>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</si>
  <si>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</si>
  <si>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</si>
  <si>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</si>
  <si>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</si>
  <si>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</si>
  <si>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</si>
  <si>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</si>
  <si>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</si>
  <si>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</si>
  <si>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</si>
  <si>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</si>
  <si>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</si>
  <si>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</si>
  <si>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</si>
  <si>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</si>
  <si>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</si>
  <si>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</si>
  <si>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</si>
  <si>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</si>
  <si>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</si>
  <si>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</si>
  <si>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</si>
  <si>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</si>
  <si>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</si>
  <si>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</si>
  <si>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</si>
  <si>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</si>
  <si>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</si>
  <si>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</si>
  <si>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</si>
  <si>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</si>
  <si>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</si>
  <si>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</si>
  <si>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</si>
  <si>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</si>
  <si>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</si>
  <si>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</si>
  <si>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</si>
  <si>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</si>
  <si>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</si>
  <si>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</si>
  <si>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</si>
  <si>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</si>
  <si>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</si>
  <si>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</si>
  <si>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</si>
  <si>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</si>
  <si>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</si>
  <si>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</si>
  <si>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</si>
  <si>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</si>
  <si>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</si>
  <si>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</si>
  <si>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</si>
  <si>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</si>
  <si>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</si>
  <si>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</si>
  <si>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</si>
  <si>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</si>
  <si>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</si>
  <si>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</si>
  <si>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</si>
  <si>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</si>
  <si>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</si>
  <si>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</si>
  <si>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</si>
  <si>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</si>
  <si>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</si>
  <si>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</si>
  <si>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</si>
  <si>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</si>
  <si>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</si>
  <si>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</si>
  <si>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</si>
  <si>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</si>
  <si>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</si>
  <si>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</si>
  <si>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</si>
  <si>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</si>
  <si>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</si>
  <si>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</si>
  <si>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</si>
  <si>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</si>
  <si>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</si>
  <si>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</si>
  <si>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</si>
  <si>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</si>
  <si>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</si>
  <si>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</si>
  <si>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</si>
  <si>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</si>
  <si>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</si>
  <si>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</si>
  <si>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</si>
  <si>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</si>
  <si>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</si>
  <si>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</si>
  <si>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</si>
  <si>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</si>
  <si>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</si>
  <si>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</si>
  <si>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</si>
  <si>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</si>
  <si>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</si>
  <si>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</si>
  <si>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</si>
  <si>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</si>
  <si>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</si>
  <si>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</si>
  <si>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</si>
  <si>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</si>
  <si>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</si>
  <si>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</si>
  <si>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</si>
  <si>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</si>
  <si>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</si>
  <si>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</si>
  <si>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</si>
  <si>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</si>
  <si>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</si>
  <si>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</si>
  <si>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</si>
  <si>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</si>
  <si>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</si>
  <si>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</si>
  <si>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</si>
  <si>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</si>
  <si>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</si>
  <si>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</si>
  <si>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</si>
  <si>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</si>
  <si>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</si>
  <si>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</si>
  <si>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</si>
  <si>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</si>
  <si>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</si>
  <si>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</si>
  <si>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</si>
  <si>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</si>
  <si>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</si>
  <si>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</si>
  <si>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</si>
  <si>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</si>
  <si>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</si>
  <si>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</si>
  <si>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</si>
  <si>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</si>
  <si>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</si>
  <si>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</si>
  <si>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</si>
  <si>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</si>
  <si>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</si>
  <si>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</si>
  <si>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</si>
  <si>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</si>
  <si>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</si>
  <si>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</si>
  <si>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</si>
  <si>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</si>
  <si>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</si>
  <si>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</si>
  <si>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</si>
  <si>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</si>
  <si>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</si>
  <si>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</si>
  <si>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</si>
  <si>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</si>
  <si>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</si>
  <si>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</si>
  <si>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</si>
  <si>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</si>
  <si>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</si>
  <si>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</si>
  <si>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</si>
  <si>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</si>
  <si>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</si>
  <si>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</si>
  <si>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</si>
  <si>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</si>
  <si>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</si>
  <si>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</si>
  <si>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</si>
  <si>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</si>
  <si>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</si>
  <si>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</si>
  <si>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</si>
  <si>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</si>
  <si>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</si>
  <si>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</si>
  <si>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</si>
  <si>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</si>
  <si>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</si>
  <si>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</si>
  <si>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</si>
  <si>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</si>
  <si>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</si>
  <si>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</si>
  <si>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</si>
  <si>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</si>
  <si>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</si>
  <si>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</si>
  <si>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</si>
  <si>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</si>
  <si>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</si>
  <si>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</si>
  <si>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</si>
  <si>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</si>
  <si>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</si>
  <si>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</si>
  <si>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</si>
  <si>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</si>
  <si>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</si>
  <si>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</si>
  <si>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</si>
  <si>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</si>
  <si>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</si>
  <si>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</si>
  <si>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</si>
  <si>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</si>
  <si>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</si>
  <si>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</si>
  <si>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</si>
  <si>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</si>
  <si>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</si>
  <si>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</si>
  <si>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</si>
  <si>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</si>
  <si>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</si>
  <si>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</si>
  <si>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</si>
  <si>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</si>
  <si>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</si>
  <si>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</si>
  <si>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</si>
  <si>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</si>
  <si>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</si>
  <si>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</si>
  <si>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</si>
  <si>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</si>
  <si>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</si>
  <si>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</si>
  <si>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</si>
  <si>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</si>
  <si>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</si>
  <si>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</si>
  <si>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</si>
  <si>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</si>
  <si>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</si>
  <si>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</si>
  <si>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</si>
  <si>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</si>
  <si>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</si>
  <si>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</si>
  <si>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</si>
  <si>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</si>
  <si>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</si>
  <si>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</si>
  <si>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</si>
  <si>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</si>
  <si>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</si>
  <si>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</si>
  <si>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</si>
  <si>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</si>
  <si>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</si>
  <si>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</si>
  <si>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</si>
  <si>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</si>
  <si>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</si>
  <si>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</si>
  <si>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</si>
  <si>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</si>
  <si>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</si>
  <si>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</si>
  <si>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</si>
  <si>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</si>
  <si>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</si>
  <si>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</si>
  <si>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</si>
  <si>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</si>
  <si>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</si>
  <si>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</si>
  <si>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</si>
  <si>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</si>
  <si>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</si>
  <si>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</si>
  <si>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</si>
  <si>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</si>
  <si>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</si>
  <si>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</si>
  <si>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</si>
  <si>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</si>
  <si>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</si>
  <si>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</si>
  <si>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</si>
  <si>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</si>
  <si>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</si>
  <si>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</si>
  <si>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</si>
  <si>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</si>
  <si>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</si>
  <si>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</si>
  <si>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</si>
  <si>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</si>
  <si>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</si>
  <si>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</si>
  <si>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</si>
  <si>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</si>
  <si>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</si>
  <si>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</si>
  <si>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</si>
  <si>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</si>
  <si>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</si>
  <si>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</si>
  <si>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</si>
  <si>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</si>
  <si>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</si>
  <si>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</si>
  <si>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</si>
  <si>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</si>
  <si>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</si>
  <si>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</si>
  <si>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</si>
  <si>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</si>
  <si>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</si>
  <si>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</si>
  <si>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</si>
  <si>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</si>
  <si>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</si>
  <si>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</si>
  <si>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</si>
  <si>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</si>
  <si>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</si>
  <si>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</si>
  <si>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</si>
  <si>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</si>
  <si>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</si>
  <si>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</si>
  <si>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</si>
  <si>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</si>
  <si>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</si>
  <si>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</si>
  <si>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</si>
  <si>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</si>
  <si>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</si>
  <si>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</si>
  <si>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</si>
  <si>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</si>
  <si>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</si>
  <si>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</si>
  <si>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</si>
  <si>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</si>
  <si>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</si>
  <si>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</si>
  <si>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</si>
  <si>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</si>
  <si>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</si>
  <si>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</si>
  <si>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</si>
  <si>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</si>
  <si>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</si>
  <si>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</si>
  <si>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</si>
  <si>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</si>
  <si>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</si>
  <si>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</si>
  <si>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</si>
  <si>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</si>
  <si>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</si>
  <si>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</si>
  <si>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</si>
  <si>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</si>
  <si>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</si>
  <si>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</si>
  <si>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</si>
  <si>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</si>
  <si>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</si>
  <si>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</si>
  <si>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</si>
  <si>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</si>
  <si>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</si>
  <si>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</si>
  <si>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</si>
  <si>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</si>
  <si>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</si>
  <si>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</si>
  <si>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</si>
  <si>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</si>
  <si>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</si>
  <si>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</si>
  <si>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</si>
  <si>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</si>
  <si>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</si>
  <si>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</si>
  <si>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</si>
  <si>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</si>
  <si>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</si>
  <si>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</si>
  <si>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</si>
  <si>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</si>
  <si>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</si>
  <si>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</si>
  <si>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</si>
  <si>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</si>
  <si>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</si>
  <si>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</si>
  <si>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</si>
  <si>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</si>
  <si>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</si>
  <si>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</si>
  <si>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</si>
  <si>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</si>
  <si>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</si>
  <si>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</si>
  <si>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</si>
  <si>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</si>
  <si>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</si>
  <si>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</si>
  <si>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</si>
  <si>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</si>
  <si>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</si>
  <si>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</si>
  <si>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</si>
  <si>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</si>
  <si>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</si>
  <si>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</si>
  <si>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</si>
  <si>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</si>
  <si>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</si>
  <si>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</si>
  <si>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</si>
  <si>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</si>
  <si>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</si>
  <si>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</si>
  <si>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</si>
  <si>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</si>
  <si>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</si>
  <si>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</si>
  <si>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</si>
  <si>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</si>
  <si>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</si>
  <si>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</si>
  <si>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</si>
  <si>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</si>
  <si>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</si>
  <si>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</si>
  <si>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</si>
  <si>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</si>
  <si>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</si>
  <si>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</si>
  <si>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</si>
  <si>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</si>
  <si>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</si>
  <si>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</si>
  <si>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</si>
  <si>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</si>
  <si>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</si>
  <si>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</si>
  <si>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</si>
  <si>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</si>
  <si>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</si>
  <si>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</si>
  <si>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</si>
  <si>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</si>
  <si>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</si>
  <si>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</si>
  <si>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</si>
  <si>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</si>
  <si>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</si>
  <si>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</si>
  <si>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</si>
  <si>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</si>
  <si>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</si>
  <si>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</si>
  <si>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</si>
  <si>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</si>
  <si>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</si>
  <si>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</si>
  <si>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</si>
  <si>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</si>
  <si>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</si>
  <si>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</si>
  <si>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</si>
  <si>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</si>
  <si>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</si>
  <si>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</si>
  <si>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</si>
  <si>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</si>
  <si>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</si>
  <si>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</si>
  <si>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</si>
  <si>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</si>
  <si>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</si>
  <si>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</si>
  <si>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</si>
  <si>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</si>
  <si>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</si>
  <si>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</si>
  <si>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</si>
  <si>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</si>
  <si>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</si>
  <si>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</si>
  <si>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</si>
  <si>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</si>
  <si>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</si>
  <si>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</si>
  <si>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</si>
  <si>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</si>
  <si>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</si>
  <si>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</si>
  <si>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</si>
  <si>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</si>
  <si>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</si>
  <si>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</si>
  <si>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</si>
  <si>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</si>
  <si>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</si>
  <si>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</si>
  <si>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</si>
  <si>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</si>
  <si>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</si>
  <si>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</si>
  <si>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</si>
  <si>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</si>
  <si>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</si>
  <si>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</si>
  <si>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</si>
  <si>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</si>
  <si>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</si>
  <si>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</si>
  <si>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</si>
  <si>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</si>
  <si>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</si>
  <si>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</si>
  <si>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</si>
  <si>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</si>
  <si>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</si>
  <si>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</si>
  <si>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</si>
  <si>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</si>
  <si>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</si>
  <si>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</si>
  <si>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</si>
  <si>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</si>
  <si>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</si>
  <si>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</si>
  <si>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</si>
  <si>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</si>
  <si>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</si>
  <si>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</si>
  <si>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</si>
  <si>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</si>
  <si>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</si>
  <si>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</si>
  <si>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</si>
  <si>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</si>
  <si>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</si>
  <si>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</si>
  <si>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</si>
  <si>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</si>
  <si>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</si>
  <si>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</si>
  <si>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</si>
  <si>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</si>
  <si>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</si>
  <si>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</si>
  <si>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</si>
  <si>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</si>
  <si>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</si>
  <si>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</si>
  <si>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</si>
  <si>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</si>
  <si>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</si>
  <si>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</si>
  <si>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</si>
  <si>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</si>
  <si>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</si>
  <si>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</si>
  <si>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</si>
  <si>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</si>
  <si>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</si>
  <si>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</si>
  <si>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</si>
  <si>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</si>
  <si>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</si>
  <si>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</si>
  <si>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</si>
  <si>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</si>
  <si>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</si>
  <si>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</si>
  <si>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</si>
  <si>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</si>
  <si>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</si>
  <si>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</si>
  <si>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</si>
  <si>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</si>
  <si>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</si>
  <si>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</si>
  <si>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</si>
  <si>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</si>
  <si>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</si>
  <si>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</si>
  <si>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</si>
  <si>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</si>
  <si>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</si>
  <si>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</si>
  <si>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</si>
  <si>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</si>
  <si>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</si>
  <si>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</si>
  <si>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</si>
  <si>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</si>
  <si>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</si>
  <si>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</si>
  <si>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</si>
  <si>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</si>
  <si>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</si>
  <si>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</si>
  <si>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</si>
  <si>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</si>
  <si>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</si>
  <si>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</si>
  <si>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</si>
  <si>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</si>
  <si>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</si>
  <si>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</si>
  <si>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</si>
  <si>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</si>
  <si>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</si>
  <si>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</si>
  <si>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</si>
  <si>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</si>
  <si>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</si>
  <si>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</si>
  <si>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</si>
  <si>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</si>
  <si>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</si>
  <si>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</si>
  <si>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</si>
  <si>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</si>
  <si>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</si>
  <si>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</si>
  <si>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</si>
  <si>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</si>
  <si>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</si>
  <si>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</si>
  <si>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</si>
  <si>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</si>
  <si>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</si>
  <si>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</si>
  <si>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</si>
  <si>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</si>
  <si>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</si>
  <si>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</si>
  <si>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</si>
  <si>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</si>
  <si>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</si>
  <si>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</si>
  <si>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</si>
  <si>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</si>
  <si>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</si>
  <si>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</si>
  <si>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</si>
  <si>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</si>
  <si>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</si>
  <si>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</si>
  <si>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</si>
  <si>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</si>
  <si>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</si>
  <si>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</si>
  <si>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</si>
  <si>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</si>
  <si>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</si>
  <si>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</si>
  <si>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</si>
  <si>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</si>
  <si>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</si>
  <si>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</si>
  <si>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</si>
  <si>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</si>
  <si>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</si>
  <si>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</si>
  <si>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</si>
  <si>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</si>
  <si>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</si>
  <si>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</si>
  <si>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</si>
  <si>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</si>
  <si>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</si>
  <si>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</si>
  <si>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</si>
  <si>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</si>
  <si>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</si>
  <si>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</si>
  <si>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</si>
  <si>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</si>
  <si>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</si>
  <si>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</si>
  <si>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</si>
  <si>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</si>
  <si>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</si>
  <si>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</si>
  <si>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</si>
  <si>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</si>
  <si>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</si>
  <si>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</si>
  <si>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</si>
  <si>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</si>
  <si>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</si>
  <si>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</si>
  <si>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</si>
  <si>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</si>
  <si>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</si>
  <si>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</si>
  <si>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</si>
  <si>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</si>
  <si>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</si>
  <si>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</si>
  <si>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</si>
  <si>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</si>
  <si>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</si>
  <si>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</si>
  <si>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</si>
  <si>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</si>
  <si>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</si>
  <si>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</si>
  <si>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</si>
  <si>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</si>
  <si>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</si>
  <si>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</si>
  <si>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</si>
  <si>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</si>
  <si>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</si>
  <si>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</si>
  <si>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</si>
  <si>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</si>
  <si>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</si>
  <si>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</si>
  <si>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</si>
  <si>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</si>
  <si>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</si>
  <si>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</si>
  <si>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</si>
  <si>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</si>
  <si>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</si>
  <si>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</si>
  <si>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</si>
  <si>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</si>
  <si>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</si>
  <si>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</si>
  <si>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</si>
  <si>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</si>
  <si>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</si>
  <si>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</si>
  <si>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</si>
  <si>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</si>
  <si>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</si>
  <si>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</si>
  <si>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</si>
  <si>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</si>
  <si>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</si>
  <si>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</si>
  <si>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</si>
  <si>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</si>
  <si>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</si>
  <si>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</si>
  <si>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</si>
  <si>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</si>
  <si>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</si>
  <si>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</si>
  <si>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</si>
  <si>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</si>
  <si>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</si>
  <si>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</si>
  <si>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</si>
  <si>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</si>
  <si>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</si>
  <si>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</si>
  <si>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</si>
  <si>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</si>
  <si>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</si>
  <si>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</si>
  <si>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</si>
  <si>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</si>
  <si>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</si>
  <si>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</si>
  <si>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</si>
  <si>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</si>
  <si>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</si>
  <si>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</si>
  <si>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</si>
  <si>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</si>
  <si>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</si>
  <si>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</si>
  <si>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</si>
  <si>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</si>
  <si>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</si>
  <si>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</si>
  <si>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</si>
  <si>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</si>
  <si>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</si>
  <si>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</si>
  <si>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</si>
  <si>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</si>
  <si>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</si>
  <si>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</si>
  <si>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</si>
  <si>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</si>
  <si>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</si>
  <si>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</si>
  <si>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</si>
  <si>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</si>
  <si>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</si>
  <si>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</si>
  <si>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</si>
  <si>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</si>
  <si>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</si>
  <si>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</si>
  <si>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</si>
  <si>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</si>
  <si>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</si>
  <si>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</si>
  <si>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</si>
  <si>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</si>
  <si>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</si>
  <si>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</si>
  <si>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</si>
  <si>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</si>
  <si>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</si>
  <si>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</si>
  <si>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</si>
  <si>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</si>
  <si>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</si>
  <si>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</si>
  <si>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</si>
  <si>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</si>
  <si>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</si>
  <si>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</si>
  <si>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</si>
  <si>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</si>
  <si>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</si>
  <si>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</si>
  <si>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</si>
  <si>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</si>
  <si>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</si>
  <si>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</si>
  <si>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</si>
  <si>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</si>
  <si>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</si>
  <si>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</si>
  <si>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</si>
  <si>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</si>
  <si>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</si>
  <si>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</si>
  <si>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</si>
  <si>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</si>
  <si>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</si>
  <si>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</si>
  <si>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</si>
  <si>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</si>
  <si>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</si>
  <si>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</si>
  <si>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</si>
  <si>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</si>
  <si>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</si>
  <si>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</si>
  <si>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</si>
  <si>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</si>
  <si>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</si>
  <si>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</si>
  <si>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</si>
  <si>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</si>
  <si>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</si>
  <si>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</si>
  <si>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</si>
  <si>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</si>
  <si>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</si>
  <si>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</si>
  <si>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</si>
  <si>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</si>
  <si>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</si>
  <si>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</si>
  <si>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</si>
  <si>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</si>
  <si>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</si>
  <si>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</si>
  <si>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</si>
  <si>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</si>
  <si>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</si>
  <si>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</si>
  <si>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</si>
  <si>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</si>
  <si>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</si>
  <si>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</si>
  <si>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</si>
  <si>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</si>
  <si>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</si>
  <si>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</si>
  <si>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</si>
  <si>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</si>
  <si>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</si>
  <si>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</si>
  <si>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</si>
  <si>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</si>
  <si>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</si>
  <si>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</si>
  <si>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</si>
  <si>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</si>
  <si>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</si>
  <si>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</si>
  <si>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</si>
  <si>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</si>
  <si>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</si>
  <si>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</si>
  <si>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</si>
  <si>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</si>
  <si>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</si>
  <si>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</si>
  <si>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</si>
  <si>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</si>
  <si>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</si>
  <si>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</si>
  <si>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</si>
  <si>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</si>
  <si>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</si>
  <si>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</si>
  <si>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</si>
  <si>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</si>
  <si>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</si>
  <si>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</si>
  <si>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</si>
  <si>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</si>
  <si>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</si>
  <si>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</si>
  <si>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</si>
  <si>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</si>
  <si>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</si>
  <si>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</si>
  <si>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</si>
  <si>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</si>
  <si>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</si>
  <si>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</si>
  <si>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</si>
  <si>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</si>
  <si>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</si>
  <si>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</si>
  <si>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</si>
  <si>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</si>
  <si>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</si>
  <si>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</si>
  <si>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</si>
  <si>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</si>
  <si>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</si>
  <si>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</si>
  <si>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</si>
  <si>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</si>
  <si>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</si>
  <si>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</si>
  <si>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</si>
  <si>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</si>
  <si>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</si>
  <si>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</si>
  <si>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</si>
  <si>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</si>
  <si>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</si>
  <si>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</si>
  <si>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</si>
  <si>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</si>
  <si>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</si>
  <si>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</si>
  <si>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</si>
  <si>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</si>
  <si>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</si>
  <si>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</si>
  <si>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</si>
  <si>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</si>
  <si>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</si>
  <si>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</si>
  <si>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</si>
  <si>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</si>
  <si>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</si>
  <si>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</si>
  <si>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</si>
  <si>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</si>
  <si>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</si>
  <si>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</si>
  <si>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</si>
  <si>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</si>
  <si>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</si>
  <si>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</si>
  <si>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</si>
  <si>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</si>
  <si>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</si>
  <si>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</si>
  <si>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</si>
  <si>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</si>
  <si>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</si>
  <si>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</si>
  <si>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</si>
  <si>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</si>
  <si>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</si>
  <si>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</si>
  <si>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</si>
  <si>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</si>
  <si>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</si>
  <si>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</si>
  <si>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</si>
  <si>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</si>
  <si>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</si>
  <si>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</si>
  <si>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</si>
  <si>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</si>
  <si>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</si>
  <si>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</si>
  <si>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</si>
  <si>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</si>
  <si>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</si>
  <si>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</si>
  <si>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</si>
  <si>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</si>
  <si>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</si>
  <si>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</si>
  <si>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</si>
  <si>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</si>
  <si>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</si>
  <si>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</si>
  <si>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</si>
  <si>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</si>
  <si>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</si>
  <si>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</si>
  <si>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</si>
  <si>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</si>
  <si>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</si>
  <si>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</si>
  <si>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</si>
  <si>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</si>
  <si>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</si>
  <si>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</si>
  <si>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</si>
  <si>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</si>
  <si>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</si>
  <si>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</si>
  <si>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</si>
  <si>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</si>
  <si>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</si>
  <si>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</si>
  <si>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</si>
  <si>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</si>
  <si>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</si>
  <si>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</si>
  <si>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</si>
  <si>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</si>
  <si>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</si>
  <si>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</si>
  <si>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</si>
  <si>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</si>
  <si>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</si>
  <si>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</si>
  <si>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</si>
  <si>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</si>
  <si>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</si>
  <si>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</si>
  <si>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</si>
  <si>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</si>
  <si>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</si>
  <si>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</si>
  <si>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</si>
  <si>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</si>
  <si>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</si>
  <si>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</si>
  <si>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</si>
  <si>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</si>
  <si>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</si>
  <si>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</si>
  <si>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</si>
  <si>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</si>
  <si>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</si>
  <si>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</si>
  <si>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</si>
  <si>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</si>
  <si>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</si>
  <si>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</si>
  <si>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</si>
  <si>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</si>
  <si>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</si>
  <si>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</si>
  <si>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</si>
  <si>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</si>
  <si>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</si>
  <si>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</si>
  <si>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</si>
  <si>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</si>
  <si>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</si>
  <si>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</si>
  <si>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</si>
  <si>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</si>
  <si>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</si>
  <si>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</si>
  <si>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</si>
  <si>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</si>
  <si>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</si>
  <si>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</si>
  <si>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</si>
  <si>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</si>
  <si>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</si>
  <si>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</si>
  <si>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</si>
  <si>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</si>
  <si>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</si>
  <si>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</si>
  <si>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</si>
  <si>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</si>
  <si>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</si>
  <si>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</si>
  <si>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</si>
  <si>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</si>
  <si>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</si>
  <si>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</si>
  <si>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</si>
  <si>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</si>
  <si>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</si>
  <si>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</si>
  <si>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</si>
  <si>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</si>
  <si>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</si>
  <si>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</si>
  <si>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</si>
  <si>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</si>
  <si>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</si>
  <si>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</si>
  <si>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</si>
  <si>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</si>
  <si>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</si>
  <si>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</si>
  <si>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</si>
  <si>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</si>
  <si>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</si>
  <si>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</si>
  <si>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</si>
  <si>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</si>
  <si>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</si>
  <si>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</si>
  <si>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</si>
  <si>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</si>
  <si>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</si>
  <si>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</si>
  <si>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</si>
  <si>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</si>
  <si>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</si>
  <si>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</si>
  <si>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</si>
  <si>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</si>
  <si>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</si>
  <si>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</si>
  <si>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</si>
  <si>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</si>
  <si>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</si>
  <si>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</si>
  <si>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</si>
  <si>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</si>
  <si>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</si>
  <si>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</si>
  <si>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</si>
  <si>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</si>
  <si>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</si>
  <si>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</si>
  <si>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</si>
  <si>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</si>
  <si>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</si>
  <si>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</si>
  <si>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</si>
  <si>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</si>
  <si>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</si>
  <si>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</si>
  <si>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</si>
  <si>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</si>
  <si>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</si>
  <si>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</si>
  <si>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</si>
  <si>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</si>
  <si>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</si>
  <si>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</si>
  <si>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</si>
  <si>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</si>
  <si>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</si>
  <si>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</si>
  <si>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</si>
  <si>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</si>
  <si>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</si>
  <si>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</si>
  <si>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</si>
  <si>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</si>
  <si>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</si>
  <si>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</si>
  <si>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</si>
  <si>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</si>
  <si>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</si>
  <si>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</si>
  <si>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</si>
  <si>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</si>
  <si>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</si>
  <si>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</si>
  <si>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</si>
  <si>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</si>
  <si>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</si>
  <si>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</si>
  <si>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</si>
  <si>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</si>
  <si>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</si>
  <si>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</si>
  <si>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</si>
  <si>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</si>
  <si>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</si>
  <si>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</si>
  <si>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</si>
  <si>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</si>
  <si>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</si>
  <si>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</si>
  <si>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</si>
  <si>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</si>
  <si>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</si>
  <si>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</si>
  <si>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</si>
  <si>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</si>
  <si>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</si>
  <si>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</si>
  <si>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</si>
  <si>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</si>
  <si>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</si>
  <si>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</si>
  <si>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</si>
  <si>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</si>
  <si>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</si>
  <si>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</si>
  <si>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</si>
  <si>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</si>
  <si>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</si>
  <si>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</si>
  <si>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</si>
  <si>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</si>
  <si>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</si>
  <si>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</si>
  <si>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</si>
  <si>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</si>
  <si>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</si>
  <si>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</si>
  <si>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</si>
  <si>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</si>
  <si>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</si>
  <si>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</si>
  <si>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</si>
  <si>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</si>
  <si>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</si>
  <si>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</si>
  <si>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</si>
  <si>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</si>
  <si>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</si>
  <si>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</si>
  <si>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</si>
  <si>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</si>
  <si>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</si>
  <si>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</si>
  <si>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</si>
  <si>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</si>
  <si>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</si>
  <si>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</si>
  <si>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</si>
  <si>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</si>
  <si>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</si>
  <si>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</si>
  <si>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</si>
  <si>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</si>
  <si>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</si>
  <si>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</si>
  <si>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</si>
  <si>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</si>
  <si>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</si>
  <si>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</si>
  <si>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</si>
  <si>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</si>
  <si>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</si>
  <si>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</si>
  <si>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</si>
  <si>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</si>
  <si>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</si>
  <si>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</si>
  <si>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</si>
  <si>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</si>
  <si>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</si>
  <si>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</si>
  <si>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</si>
  <si>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</si>
  <si>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</si>
  <si>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</si>
  <si>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</si>
  <si>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</si>
  <si>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</si>
  <si>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</si>
  <si>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</si>
  <si>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</si>
  <si>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</si>
  <si>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</si>
  <si>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</si>
  <si>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</si>
  <si>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</si>
  <si>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</si>
  <si>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</si>
  <si>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</si>
  <si>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</si>
  <si>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</si>
  <si>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</si>
  <si>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</si>
  <si>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</si>
  <si>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</si>
  <si>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</si>
  <si>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</si>
  <si>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</si>
  <si>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</si>
  <si>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</si>
  <si>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</si>
  <si>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</si>
  <si>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</si>
  <si>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</si>
  <si>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</si>
  <si>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</si>
  <si>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</si>
  <si>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</si>
  <si>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</si>
  <si>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</si>
  <si>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</si>
  <si>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</si>
  <si>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</si>
  <si>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</si>
  <si>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</si>
  <si>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</si>
  <si>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</si>
  <si>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</si>
  <si>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</si>
  <si>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</si>
  <si>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</si>
  <si>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</si>
  <si>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</si>
  <si>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</si>
  <si>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</si>
  <si>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</si>
  <si>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</si>
  <si>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</si>
  <si>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</si>
  <si>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</si>
  <si>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</si>
  <si>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</si>
  <si>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</si>
  <si>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</si>
  <si>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</si>
  <si>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</si>
  <si>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</si>
  <si>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</si>
  <si>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</si>
  <si>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</si>
  <si>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</si>
  <si>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</si>
  <si>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</si>
  <si>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</si>
  <si>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</si>
  <si>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</si>
  <si>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</si>
  <si>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</si>
  <si>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</si>
  <si>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</si>
  <si>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</si>
  <si>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</si>
  <si>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</si>
  <si>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</si>
  <si>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</si>
  <si>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</si>
  <si>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</si>
  <si>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</si>
  <si>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</si>
  <si>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</si>
  <si>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</si>
  <si>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</si>
  <si>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</si>
  <si>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</si>
  <si>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</si>
  <si>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</si>
  <si>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</si>
  <si>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</si>
  <si>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</si>
  <si>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</si>
  <si>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</si>
  <si>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</si>
  <si>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</si>
  <si>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</si>
  <si>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</si>
  <si>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</si>
  <si>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</si>
  <si>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</si>
  <si>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</si>
  <si>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</si>
  <si>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</si>
  <si>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</si>
  <si>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</si>
  <si>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</si>
  <si>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</si>
  <si>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</si>
  <si>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</si>
  <si>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</si>
  <si>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</si>
  <si>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</si>
  <si>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</si>
  <si>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</si>
  <si>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</si>
  <si>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</si>
  <si>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</si>
  <si>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</si>
  <si>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</si>
  <si>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</si>
  <si>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</si>
  <si>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</si>
  <si>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</si>
  <si>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</si>
  <si>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</si>
  <si>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</si>
  <si>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</si>
  <si>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</si>
  <si>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</si>
  <si>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</si>
  <si>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</si>
  <si>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</si>
  <si>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</si>
  <si>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</si>
  <si>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</si>
  <si>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</si>
  <si>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</si>
  <si>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</si>
  <si>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</si>
  <si>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</si>
  <si>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</si>
  <si>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</si>
  <si>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</si>
  <si>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</si>
  <si>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</si>
  <si>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</si>
  <si>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</si>
  <si>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</si>
  <si>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</si>
  <si>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</si>
  <si>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</si>
  <si>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</si>
  <si>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</si>
  <si>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</si>
  <si>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</si>
  <si>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</si>
  <si>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</si>
  <si>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</si>
  <si>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</si>
  <si>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</si>
  <si>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</si>
  <si>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</si>
  <si>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</si>
  <si>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</si>
  <si>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</si>
  <si>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</si>
  <si>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</si>
  <si>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</si>
  <si>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</si>
  <si>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</si>
  <si>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</si>
  <si>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</si>
  <si>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</si>
  <si>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</si>
  <si>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</si>
  <si>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</si>
  <si>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</si>
  <si>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</si>
  <si>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</si>
  <si>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</si>
  <si>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</si>
  <si>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</si>
  <si>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</si>
  <si>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</si>
  <si>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</si>
  <si>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</si>
  <si>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</si>
  <si>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</si>
  <si>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</si>
  <si>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</si>
  <si>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</si>
  <si>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</si>
  <si>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</si>
  <si>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</si>
  <si>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</si>
  <si>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</si>
  <si>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</si>
  <si>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</si>
  <si>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</si>
  <si>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</si>
  <si>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</si>
  <si>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</si>
  <si>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</si>
  <si>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</si>
  <si>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</si>
  <si>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</si>
  <si>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</si>
  <si>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</si>
  <si>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</si>
  <si>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</si>
  <si>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</si>
  <si>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</si>
  <si>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</si>
  <si>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</si>
  <si>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</si>
  <si>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</si>
  <si>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</si>
  <si>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</si>
  <si>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</si>
  <si>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</si>
  <si>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</si>
  <si>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</si>
  <si>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</si>
  <si>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</si>
  <si>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</si>
  <si>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</si>
  <si>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</si>
  <si>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</si>
  <si>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</si>
  <si>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</si>
  <si>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</si>
  <si>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</si>
  <si>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</si>
  <si>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</si>
  <si>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</si>
  <si>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</si>
  <si>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</si>
  <si>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</si>
  <si>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</si>
  <si>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</si>
  <si>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</si>
  <si>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</si>
  <si>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</si>
  <si>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</si>
  <si>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</si>
  <si>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</si>
  <si>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</si>
  <si>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</si>
  <si>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</si>
  <si>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</si>
  <si>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</si>
  <si>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</si>
  <si>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</si>
  <si>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</si>
  <si>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</si>
  <si>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</si>
  <si>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</si>
  <si>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</si>
  <si>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</si>
  <si>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</si>
  <si>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</si>
  <si>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</si>
  <si>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</si>
  <si>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</si>
  <si>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</si>
  <si>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</si>
  <si>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</si>
  <si>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</si>
  <si>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</si>
  <si>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</si>
  <si>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</si>
  <si>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</si>
  <si>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</si>
  <si>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</si>
  <si>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</si>
  <si>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</si>
  <si>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</si>
  <si>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</si>
  <si>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</si>
  <si>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</si>
  <si>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</si>
  <si>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</si>
  <si>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</si>
  <si>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</si>
  <si>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</si>
  <si>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</si>
  <si>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</si>
  <si>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</si>
  <si>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</si>
  <si>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</si>
  <si>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</si>
  <si>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</si>
  <si>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</si>
  <si>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</si>
  <si>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</si>
  <si>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</si>
  <si>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</si>
  <si>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</si>
  <si>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</si>
  <si>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</si>
  <si>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</si>
  <si>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</si>
  <si>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</si>
  <si>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</si>
  <si>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</si>
  <si>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</si>
  <si>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</si>
  <si>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</si>
  <si>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</si>
  <si>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</si>
  <si>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</si>
  <si>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</si>
  <si>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</si>
  <si>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</si>
  <si>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</si>
  <si>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</si>
  <si>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</si>
  <si>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</si>
  <si>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</si>
  <si>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</si>
  <si>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</si>
  <si>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</si>
  <si>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</si>
  <si>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</si>
  <si>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</si>
  <si>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</si>
  <si>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</si>
  <si>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</si>
  <si>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</si>
  <si>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</si>
  <si>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</si>
  <si>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</si>
  <si>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</si>
  <si>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</si>
  <si>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</si>
  <si>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</si>
  <si>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</si>
  <si>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</si>
  <si>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</si>
  <si>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</si>
  <si>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</si>
  <si>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</si>
  <si>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</si>
  <si>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</si>
  <si>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</si>
  <si>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</si>
  <si>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</si>
  <si>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</si>
  <si>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</si>
  <si>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</si>
  <si>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</si>
  <si>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</si>
  <si>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</si>
  <si>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</si>
  <si>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</si>
  <si>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</si>
  <si>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</si>
  <si>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</si>
  <si>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</si>
  <si>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</si>
  <si>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</si>
  <si>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</si>
  <si>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</si>
  <si>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</si>
  <si>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</si>
  <si>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</si>
  <si>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</si>
  <si>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</si>
  <si>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</si>
  <si>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</si>
  <si>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</si>
  <si>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</si>
  <si>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</si>
  <si>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</si>
  <si>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</si>
  <si>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</si>
  <si>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</si>
  <si>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</si>
  <si>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</si>
  <si>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</si>
  <si>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</si>
  <si>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</si>
  <si>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</si>
  <si>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</si>
  <si>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</si>
  <si>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</si>
  <si>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</si>
  <si>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</si>
  <si>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</si>
  <si>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</si>
  <si>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</si>
  <si>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</si>
  <si>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</si>
  <si>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</si>
  <si>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</si>
  <si>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</si>
  <si>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</si>
  <si>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</si>
  <si>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</si>
  <si>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</si>
  <si>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</si>
  <si>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</si>
  <si>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</si>
  <si>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</si>
  <si>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</si>
  <si>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</si>
  <si>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</si>
  <si>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</si>
  <si>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</si>
  <si>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</si>
  <si>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</si>
  <si>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</si>
  <si>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</si>
  <si>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</si>
  <si>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</si>
  <si>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</si>
  <si>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</si>
  <si>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</si>
  <si>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</si>
  <si>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</si>
  <si>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</si>
  <si>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</si>
  <si>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</si>
  <si>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</si>
  <si>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</si>
  <si>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</si>
  <si>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</si>
  <si>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</si>
  <si>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</si>
  <si>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</si>
  <si>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</si>
  <si>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</si>
  <si>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</si>
  <si>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</si>
  <si>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</si>
  <si>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</si>
  <si>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</si>
  <si>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</si>
  <si>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</si>
  <si>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</si>
  <si>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</si>
  <si>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</si>
  <si>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</si>
  <si>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</si>
  <si>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</si>
  <si>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</si>
  <si>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</si>
  <si>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</si>
  <si>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</si>
  <si>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</si>
  <si>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</si>
  <si>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</si>
  <si>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</si>
  <si>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</si>
  <si>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</si>
  <si>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</si>
  <si>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</si>
  <si>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</si>
  <si>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</si>
  <si>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</si>
  <si>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</si>
  <si>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</si>
  <si>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</si>
  <si>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</si>
  <si>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</si>
  <si>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</si>
  <si>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</si>
  <si>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</si>
  <si>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</si>
  <si>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</si>
  <si>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</si>
  <si>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</si>
  <si>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</si>
  <si>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</si>
  <si>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</si>
  <si>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</si>
  <si>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</si>
  <si>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</si>
  <si>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</si>
  <si>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</si>
  <si>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</si>
  <si>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</si>
  <si>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</si>
  <si>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</si>
  <si>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</si>
  <si>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</si>
  <si>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</si>
  <si>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</si>
  <si>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</si>
  <si>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</si>
  <si>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</si>
  <si>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</si>
  <si>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</si>
  <si>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</si>
  <si>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</si>
  <si>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</si>
  <si>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</si>
  <si>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</si>
  <si>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</si>
  <si>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</si>
  <si>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</si>
  <si>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</si>
  <si>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</si>
  <si>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</si>
  <si>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</si>
  <si>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</si>
  <si>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</si>
  <si>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</si>
  <si>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</si>
  <si>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</si>
  <si>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</si>
  <si>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</si>
  <si>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</si>
  <si>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</si>
  <si>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</si>
  <si>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</si>
  <si>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</si>
  <si>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</si>
  <si>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</si>
  <si>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</si>
  <si>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</si>
  <si>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</si>
  <si>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</si>
  <si>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</si>
  <si>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</si>
  <si>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</si>
  <si>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</si>
  <si>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</si>
  <si>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</si>
  <si>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</si>
  <si>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</si>
  <si>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</si>
  <si>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</si>
  <si>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</si>
  <si>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</si>
  <si>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</si>
  <si>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</si>
  <si>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</si>
  <si>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</si>
  <si>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</si>
  <si>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</si>
  <si>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</si>
  <si>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</si>
  <si>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</si>
  <si>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</si>
  <si>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</si>
  <si>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</si>
  <si>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</si>
  <si>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</si>
  <si>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</si>
  <si>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</si>
  <si>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</si>
  <si>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</si>
  <si>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</si>
  <si>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</si>
  <si>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</si>
  <si>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</si>
  <si>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</si>
  <si>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</si>
  <si>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</si>
  <si>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</si>
  <si>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</si>
  <si>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</si>
  <si>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</si>
  <si>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</si>
  <si>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</si>
  <si>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</si>
  <si>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</si>
  <si>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</si>
  <si>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</si>
  <si>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</si>
  <si>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</si>
  <si>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</si>
  <si>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</si>
  <si>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</si>
  <si>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</si>
  <si>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</si>
  <si>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</si>
  <si>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</si>
  <si>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</si>
  <si>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</si>
  <si>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</si>
  <si>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</si>
  <si>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</si>
  <si>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</si>
  <si>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</si>
  <si>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</si>
  <si>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</si>
  <si>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</si>
  <si>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</si>
  <si>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</si>
  <si>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</si>
  <si>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</si>
  <si>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</si>
  <si>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</si>
  <si>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</si>
  <si>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</si>
  <si>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</si>
  <si>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</si>
  <si>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</si>
  <si>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</si>
  <si>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</si>
  <si>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</si>
  <si>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</si>
  <si>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</si>
  <si>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</si>
  <si>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</si>
  <si>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</si>
  <si>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</si>
  <si>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</si>
  <si>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</si>
  <si>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</si>
  <si>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</si>
  <si>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</si>
  <si>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</si>
  <si>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</si>
  <si>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</si>
  <si>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</si>
  <si>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</si>
  <si>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</si>
  <si>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</si>
  <si>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</si>
  <si>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</si>
  <si>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</si>
  <si>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</si>
  <si>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</si>
  <si>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</si>
  <si>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</si>
  <si>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</si>
  <si>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</si>
  <si>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</si>
  <si>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</si>
  <si>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</si>
  <si>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</si>
  <si>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</si>
  <si>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</si>
  <si>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</si>
  <si>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</si>
  <si>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</si>
  <si>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</si>
  <si>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</si>
  <si>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</si>
  <si>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</si>
  <si>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</si>
  <si>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</si>
  <si>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</si>
  <si>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</si>
  <si>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</si>
  <si>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</si>
  <si>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</si>
  <si>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</si>
  <si>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</si>
  <si>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</si>
  <si>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</si>
  <si>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</si>
  <si>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</si>
  <si>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</si>
  <si>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</si>
  <si>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</si>
  <si>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</si>
  <si>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</si>
  <si>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</si>
  <si>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</si>
  <si>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</si>
  <si>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</si>
  <si>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</si>
  <si>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</si>
  <si>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</si>
  <si>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</si>
  <si>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</si>
  <si>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</si>
  <si>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</si>
  <si>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</si>
  <si>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</si>
  <si>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</si>
  <si>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</si>
  <si>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</si>
  <si>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</si>
  <si>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</si>
  <si>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</si>
  <si>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</si>
  <si>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</si>
  <si>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</si>
  <si>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</si>
  <si>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</si>
  <si>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</si>
  <si>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</si>
  <si>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</si>
  <si>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</si>
  <si>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</si>
  <si>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</si>
  <si>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</si>
  <si>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</si>
  <si>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</si>
  <si>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</si>
  <si>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</si>
  <si>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</si>
  <si>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</si>
  <si>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</si>
  <si>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</si>
  <si>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</si>
  <si>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</si>
  <si>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</si>
  <si>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</si>
  <si>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</si>
  <si>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</si>
  <si>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</si>
  <si>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</si>
  <si>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</si>
  <si>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</si>
  <si>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</si>
  <si>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</si>
  <si>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</si>
  <si>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</si>
  <si>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</si>
  <si>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</si>
  <si>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</si>
  <si>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</si>
  <si>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</si>
  <si>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</si>
  <si>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</si>
  <si>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</si>
  <si>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</si>
  <si>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</si>
  <si>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</si>
  <si>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</si>
  <si>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</si>
  <si>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</si>
  <si>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</si>
  <si>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</si>
  <si>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</si>
  <si>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</si>
  <si>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</si>
  <si>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</si>
  <si>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</si>
  <si>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</si>
  <si>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</si>
  <si>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</si>
  <si>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</si>
  <si>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</si>
  <si>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</si>
  <si>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</si>
  <si>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</si>
  <si>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</si>
  <si>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</si>
  <si>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</si>
  <si>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</si>
  <si>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</si>
  <si>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</si>
  <si>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</si>
  <si>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</si>
  <si>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</si>
  <si>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</si>
  <si>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</si>
  <si>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</si>
  <si>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</si>
  <si>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</si>
  <si>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</si>
  <si>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</si>
  <si>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</si>
  <si>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</si>
  <si>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</si>
  <si>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</si>
  <si>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</si>
  <si>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</si>
  <si>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</si>
  <si>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</si>
  <si>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</si>
  <si>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</si>
  <si>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</si>
  <si>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</si>
  <si>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</si>
  <si>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</si>
  <si>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</si>
  <si>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</si>
  <si>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</si>
  <si>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</si>
  <si>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</si>
  <si>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</si>
  <si>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</si>
  <si>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</si>
  <si>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</si>
  <si>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</si>
  <si>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</si>
  <si>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</si>
  <si>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</si>
  <si>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</si>
  <si>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</si>
  <si>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</si>
  <si>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</si>
  <si>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</si>
  <si>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</si>
  <si>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</si>
  <si>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</si>
  <si>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</si>
  <si>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</si>
  <si>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</si>
  <si>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</si>
  <si>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</si>
  <si>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</si>
  <si>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</si>
  <si>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</si>
  <si>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</si>
  <si>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</si>
  <si>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</si>
  <si>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</si>
  <si>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</si>
  <si>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</si>
  <si>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</si>
  <si>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</si>
  <si>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</si>
  <si>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</si>
  <si>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</si>
  <si>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</si>
  <si>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</si>
  <si>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</si>
  <si>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</si>
  <si>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</si>
  <si>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</si>
  <si>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</si>
  <si>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</si>
  <si>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</si>
  <si>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</si>
  <si>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</si>
  <si>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</si>
  <si>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</si>
  <si>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</si>
  <si>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</si>
  <si>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</si>
  <si>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</si>
  <si>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</si>
  <si>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</si>
  <si>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</si>
  <si>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</si>
  <si>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</si>
  <si>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</si>
  <si>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</si>
  <si>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</si>
  <si>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</si>
  <si>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</si>
  <si>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</si>
  <si>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</si>
  <si>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</si>
  <si>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</si>
  <si>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</si>
  <si>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</si>
  <si>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</si>
  <si>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</si>
  <si>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</si>
  <si>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</si>
  <si>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</si>
  <si>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</si>
  <si>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</si>
  <si>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</si>
  <si>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</si>
  <si>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</si>
  <si>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</si>
  <si>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</si>
  <si>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</si>
  <si>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</si>
  <si>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</si>
  <si>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</si>
  <si>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</si>
  <si>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</si>
  <si>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</si>
  <si>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</si>
  <si>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</si>
  <si>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</si>
  <si>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</si>
  <si>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</si>
  <si>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</si>
  <si>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</si>
  <si>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</si>
  <si>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</si>
  <si>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</si>
  <si>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</si>
  <si>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</si>
  <si>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</si>
  <si>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</si>
  <si>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</si>
  <si>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</si>
  <si>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</si>
  <si>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</si>
  <si>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</si>
  <si>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</si>
  <si>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</si>
  <si>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</si>
  <si>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</si>
  <si>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</si>
  <si>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</si>
  <si>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</si>
  <si>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</si>
  <si>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</si>
  <si>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</si>
  <si>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</si>
  <si>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</si>
  <si>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</si>
  <si>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</si>
  <si>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</si>
  <si>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</si>
  <si>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</si>
  <si>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</si>
  <si>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</si>
  <si>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</si>
  <si>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</si>
  <si>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</si>
  <si>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</si>
  <si>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</si>
  <si>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</si>
  <si>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</si>
  <si>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</si>
  <si>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</si>
  <si>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</si>
  <si>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</si>
  <si>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</si>
  <si>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</si>
  <si>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</si>
  <si>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</si>
  <si>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</si>
  <si>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</si>
  <si>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</si>
  <si>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</si>
  <si>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</si>
  <si>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</si>
  <si>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</si>
  <si>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</si>
  <si>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</si>
  <si>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</si>
  <si>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</si>
  <si>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</si>
  <si>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</si>
  <si>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</si>
  <si>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</si>
  <si>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</si>
  <si>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</si>
  <si>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</si>
  <si>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</si>
  <si>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</si>
  <si>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</si>
  <si>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</si>
  <si>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</si>
  <si>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</si>
  <si>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</si>
  <si>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</si>
  <si>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</si>
  <si>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</si>
  <si>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</si>
  <si>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</si>
  <si>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</si>
  <si>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</si>
  <si>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</si>
  <si>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</si>
  <si>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</si>
  <si>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</si>
  <si>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</si>
  <si>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</si>
  <si>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</si>
  <si>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</si>
  <si>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</si>
  <si>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</si>
  <si>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</si>
  <si>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</si>
  <si>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</si>
  <si>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</si>
  <si>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</si>
  <si>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</si>
  <si>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</si>
  <si>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</si>
  <si>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</si>
  <si>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</si>
  <si>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</si>
  <si>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</si>
  <si>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</si>
  <si>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</si>
  <si>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</si>
  <si>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</si>
  <si>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</si>
  <si>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</si>
  <si>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</si>
  <si>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</si>
  <si>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</si>
  <si>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</si>
  <si>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</si>
  <si>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</si>
  <si>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</si>
  <si>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</si>
  <si>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</si>
  <si>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</si>
  <si>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</si>
  <si>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</si>
  <si>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</si>
  <si>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</si>
  <si>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</si>
  <si>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</si>
  <si>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</si>
  <si>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</si>
  <si>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</si>
  <si>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</si>
  <si>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</si>
  <si>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</si>
  <si>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</si>
  <si>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</si>
  <si>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</si>
  <si>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</si>
  <si>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</si>
  <si>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</si>
  <si>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</si>
  <si>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</si>
  <si>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</si>
  <si>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</si>
  <si>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</si>
  <si>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</si>
  <si>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</si>
  <si>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</si>
  <si>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</si>
  <si>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</si>
  <si>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</si>
  <si>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</si>
  <si>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</si>
  <si>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</si>
  <si>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</si>
  <si>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</si>
  <si>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</si>
  <si>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</si>
  <si>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</si>
  <si>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</si>
  <si>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</si>
  <si>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</si>
  <si>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</si>
  <si>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</si>
  <si>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</si>
  <si>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</si>
  <si>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</si>
  <si>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</si>
  <si>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</si>
  <si>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</si>
  <si>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</si>
  <si>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</si>
  <si>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</si>
  <si>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</si>
  <si>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</si>
  <si>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</si>
  <si>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</si>
  <si>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</si>
  <si>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</si>
  <si>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</si>
  <si>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</si>
  <si>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</si>
  <si>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</si>
  <si>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</si>
  <si>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</si>
  <si>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</si>
  <si>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</si>
  <si>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</si>
  <si>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</si>
  <si>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</si>
  <si>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</si>
  <si>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</si>
  <si>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</si>
  <si>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</si>
  <si>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</si>
  <si>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</si>
  <si>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</si>
  <si>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</si>
  <si>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</si>
  <si>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</si>
  <si>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</si>
  <si>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</si>
  <si>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</si>
  <si>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</si>
  <si>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</si>
  <si>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</si>
  <si>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</si>
  <si>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</si>
  <si>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</si>
  <si>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</si>
  <si>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</si>
  <si>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</si>
  <si>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</si>
  <si>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</si>
  <si>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</si>
  <si>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</si>
  <si>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</si>
  <si>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</si>
  <si>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</si>
  <si>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</si>
  <si>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</si>
  <si>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</si>
  <si>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</si>
  <si>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</si>
  <si>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</si>
  <si>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</si>
  <si>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</si>
  <si>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</si>
  <si>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</si>
  <si>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</si>
  <si>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</si>
  <si>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</si>
  <si>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</si>
  <si>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</si>
  <si>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</si>
  <si>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</si>
  <si>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</si>
  <si>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</si>
  <si>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</si>
  <si>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</si>
  <si>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</si>
  <si>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</si>
  <si>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</si>
  <si>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</si>
  <si>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</si>
  <si>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</si>
  <si>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</si>
  <si>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</si>
  <si>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</si>
  <si>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</si>
  <si>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</si>
  <si>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</si>
  <si>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</si>
  <si>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</si>
  <si>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</si>
  <si>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</si>
  <si>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</si>
  <si>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</si>
  <si>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</si>
  <si>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</si>
  <si>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</si>
  <si>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</si>
  <si>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</si>
  <si>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</si>
  <si>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</si>
  <si>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</si>
  <si>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</si>
  <si>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</si>
  <si>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</si>
  <si>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</si>
  <si>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</si>
  <si>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</si>
  <si>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</si>
  <si>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</si>
  <si>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</si>
  <si>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</si>
  <si>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</si>
  <si>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</si>
  <si>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</si>
  <si>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</si>
  <si>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</si>
  <si>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</si>
  <si>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</si>
  <si>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</si>
  <si>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</si>
  <si>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</si>
  <si>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</si>
  <si>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</si>
  <si>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</si>
  <si>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</si>
  <si>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</si>
  <si>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</si>
  <si>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</si>
  <si>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</si>
  <si>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</si>
  <si>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</si>
  <si>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</si>
  <si>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</si>
  <si>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</si>
  <si>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</si>
  <si>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</si>
  <si>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</si>
  <si>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</si>
  <si>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</si>
  <si>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</si>
  <si>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</si>
  <si>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</si>
  <si>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</si>
  <si>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</si>
  <si>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</si>
  <si>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</si>
  <si>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</si>
  <si>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</si>
  <si>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</si>
  <si>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</si>
  <si>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</si>
  <si>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</si>
  <si>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</si>
  <si>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</si>
  <si>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</si>
  <si>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</si>
  <si>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</si>
  <si>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</si>
  <si>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</si>
  <si>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</si>
  <si>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</si>
  <si>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</si>
  <si>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</si>
  <si>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</si>
  <si>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</si>
  <si>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</si>
  <si>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</si>
  <si>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</si>
  <si>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</si>
  <si>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</si>
  <si>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</si>
  <si>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</si>
  <si>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</si>
  <si>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</si>
  <si>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</si>
  <si>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</si>
  <si>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</si>
  <si>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</si>
  <si>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</si>
  <si>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</si>
  <si>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</si>
  <si>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</si>
  <si>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</si>
  <si>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</si>
  <si>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</si>
  <si>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</si>
  <si>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</si>
  <si>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</si>
  <si>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</si>
  <si>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</si>
  <si>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</si>
  <si>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</si>
  <si>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</si>
  <si>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</si>
  <si>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</si>
  <si>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</si>
  <si>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</si>
  <si>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</si>
  <si>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</si>
  <si>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</si>
  <si>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</si>
  <si>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</si>
  <si>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</si>
  <si>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</si>
  <si>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</si>
  <si>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</si>
  <si>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</si>
  <si>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</si>
  <si>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</si>
  <si>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</si>
  <si>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</si>
  <si>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</si>
  <si>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</si>
  <si>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</si>
  <si>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</si>
  <si>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</si>
  <si>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</si>
  <si>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</si>
  <si>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</si>
  <si>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</si>
  <si>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</si>
  <si>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</si>
  <si>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</si>
  <si>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</si>
  <si>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</si>
  <si>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</si>
  <si>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</si>
  <si>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</si>
  <si>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</si>
  <si>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</si>
  <si>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</si>
  <si>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</si>
  <si>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</si>
  <si>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</si>
  <si>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</si>
  <si>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</si>
  <si>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</si>
  <si>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</si>
  <si>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</si>
  <si>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</si>
  <si>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</si>
  <si>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</si>
  <si>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</si>
  <si>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</si>
  <si>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</si>
  <si>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</si>
  <si>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</si>
  <si>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</si>
  <si>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</si>
  <si>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</si>
  <si>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</si>
  <si>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</si>
  <si>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</si>
  <si>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</si>
  <si>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</si>
  <si>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</si>
  <si>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</si>
  <si>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</si>
  <si>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</si>
  <si>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</si>
  <si>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</si>
  <si>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</si>
  <si>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</si>
  <si>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</si>
  <si>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</si>
  <si>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</si>
  <si>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</si>
  <si>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</si>
  <si>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</si>
  <si>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</si>
  <si>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</si>
  <si>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</si>
  <si>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</si>
  <si>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</si>
  <si>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</si>
  <si>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</si>
  <si>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</si>
  <si>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</si>
  <si>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</si>
  <si>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</si>
  <si>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</si>
  <si>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</si>
  <si>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</si>
  <si>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</si>
  <si>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</si>
  <si>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</si>
  <si>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</si>
  <si>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</si>
  <si>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</si>
  <si>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</si>
  <si>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</si>
  <si>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</si>
  <si>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</si>
  <si>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</si>
  <si>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</si>
  <si>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</si>
  <si>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</si>
  <si>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</si>
  <si>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</si>
  <si>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</si>
  <si>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</si>
  <si>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</si>
  <si>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</si>
  <si>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</si>
  <si>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</si>
  <si>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</si>
  <si>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</si>
  <si>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</si>
  <si>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</si>
  <si>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</si>
  <si>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</si>
  <si>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</si>
  <si>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</si>
  <si>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</si>
  <si>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</si>
  <si>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</si>
  <si>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</si>
  <si>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</si>
  <si>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</si>
  <si>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</si>
  <si>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</si>
  <si>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</si>
  <si>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</si>
  <si>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</si>
  <si>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</si>
  <si>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</si>
  <si>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</si>
  <si>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</si>
  <si>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</si>
  <si>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</si>
  <si>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</si>
  <si>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</si>
  <si>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</si>
  <si>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</si>
  <si>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</si>
  <si>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</si>
  <si>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</si>
  <si>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</si>
  <si>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</si>
  <si>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</si>
  <si>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</si>
  <si>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</si>
  <si>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</si>
  <si>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</si>
  <si>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</si>
  <si>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</si>
  <si>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</si>
  <si>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</si>
  <si>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</si>
  <si>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</si>
  <si>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</si>
  <si>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</si>
  <si>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</si>
  <si>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</si>
  <si>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</si>
  <si>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</si>
  <si>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</si>
  <si>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</si>
  <si>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</si>
  <si>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</si>
  <si>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</si>
  <si>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</si>
  <si>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</si>
  <si>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</si>
  <si>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</si>
  <si>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</si>
  <si>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</si>
  <si>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</si>
  <si>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</si>
  <si>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</si>
  <si>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</si>
  <si>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</si>
  <si>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</si>
  <si>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</si>
  <si>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</si>
  <si>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</si>
  <si>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</si>
  <si>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</si>
  <si>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</si>
  <si>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</si>
  <si>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</si>
  <si>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</si>
  <si>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</si>
  <si>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</si>
  <si>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</si>
  <si>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</si>
  <si>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</si>
  <si>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</si>
  <si>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</si>
  <si>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</si>
  <si>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</si>
  <si>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</si>
  <si>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</si>
  <si>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</si>
  <si>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</si>
  <si>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</si>
  <si>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</si>
  <si>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</si>
  <si>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</si>
  <si>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</si>
  <si>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</si>
  <si>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</si>
  <si>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</si>
  <si>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</si>
  <si>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</si>
  <si>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</si>
  <si>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</si>
  <si>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</si>
  <si>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</si>
  <si>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</si>
  <si>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</si>
  <si>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</si>
  <si>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</si>
  <si>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</si>
  <si>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</si>
  <si>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</si>
  <si>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</si>
  <si>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</si>
  <si>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</si>
  <si>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</si>
  <si>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</si>
  <si>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</si>
  <si>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</si>
  <si>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</si>
  <si>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</si>
  <si>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</si>
  <si>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</si>
  <si>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</si>
  <si>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</si>
  <si>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</si>
  <si>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</si>
  <si>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</si>
  <si>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</si>
  <si>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</si>
  <si>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</si>
  <si>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</si>
  <si>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</si>
  <si>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</si>
  <si>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</si>
  <si>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</si>
  <si>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</si>
  <si>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</si>
  <si>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</si>
  <si>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</si>
  <si>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</si>
  <si>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</si>
  <si>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</si>
  <si>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</si>
  <si>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</si>
  <si>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</si>
  <si>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</si>
  <si>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</si>
  <si>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</si>
  <si>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</si>
  <si>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</si>
  <si>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</si>
  <si>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</si>
  <si>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</si>
  <si>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</si>
  <si>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</si>
  <si>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</si>
  <si>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</si>
  <si>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</si>
  <si>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</si>
  <si>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</si>
  <si>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</si>
  <si>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</si>
  <si>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</si>
  <si>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</si>
  <si>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</si>
  <si>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</si>
  <si>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</si>
  <si>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</si>
  <si>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</si>
  <si>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</si>
  <si>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</si>
  <si>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</si>
  <si>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</si>
  <si>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</si>
  <si>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</si>
  <si>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</si>
  <si>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</si>
  <si>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</si>
  <si>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</si>
  <si>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</si>
  <si>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</si>
  <si>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</si>
  <si>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</si>
  <si>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</si>
  <si>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</si>
  <si>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</si>
  <si>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</si>
  <si>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</si>
  <si>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</si>
  <si>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</si>
  <si>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</si>
  <si>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</si>
  <si>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</si>
  <si>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</si>
  <si>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</si>
  <si>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</si>
  <si>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</si>
  <si>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</si>
  <si>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</si>
  <si>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</si>
  <si>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</si>
  <si>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</si>
  <si>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</si>
  <si>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</si>
  <si>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</si>
  <si>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</si>
  <si>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</si>
  <si>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</si>
  <si>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</si>
  <si>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</si>
  <si>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</si>
  <si>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</si>
  <si>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</si>
  <si>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</si>
  <si>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</si>
  <si>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</si>
  <si>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</si>
  <si>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</si>
  <si>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</si>
  <si>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</si>
  <si>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</si>
  <si>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</si>
  <si>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</si>
  <si>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</si>
  <si>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</si>
  <si>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</si>
  <si>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</si>
  <si>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</si>
  <si>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</si>
  <si>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</si>
  <si>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</si>
  <si>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</si>
  <si>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</si>
  <si>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</si>
  <si>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</si>
  <si>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</si>
  <si>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</si>
  <si>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</si>
  <si>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</si>
  <si>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</si>
  <si>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</si>
  <si>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</si>
  <si>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</si>
  <si>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</si>
  <si>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</si>
  <si>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</si>
  <si>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</si>
  <si>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</si>
  <si>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</si>
  <si>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</si>
  <si>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</si>
  <si>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</si>
  <si>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</si>
  <si>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</si>
  <si>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</si>
  <si>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</si>
  <si>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</si>
  <si>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</si>
  <si>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</si>
  <si>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</si>
  <si>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</si>
  <si>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</si>
  <si>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</si>
  <si>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</si>
  <si>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</si>
  <si>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</si>
  <si>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</si>
  <si>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</si>
  <si>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</si>
  <si>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</si>
  <si>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</si>
  <si>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</si>
  <si>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</si>
  <si>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</si>
  <si>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</si>
  <si>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</si>
  <si>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</si>
  <si>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</si>
  <si>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</si>
  <si>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</si>
  <si>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</si>
  <si>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</si>
  <si>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</si>
  <si>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</si>
  <si>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</si>
  <si>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</si>
  <si>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</si>
  <si>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</si>
  <si>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</si>
  <si>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</si>
  <si>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</si>
  <si>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</si>
  <si>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</si>
  <si>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</si>
  <si>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</si>
  <si>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</si>
  <si>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</si>
  <si>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</si>
  <si>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</si>
  <si>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</si>
  <si>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</si>
  <si>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</si>
  <si>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</si>
  <si>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</si>
  <si>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</si>
  <si>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</si>
  <si>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</si>
  <si>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</si>
  <si>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</si>
  <si>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</si>
  <si>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</si>
  <si>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</si>
  <si>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</si>
  <si>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</si>
  <si>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</si>
  <si>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</si>
  <si>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</si>
  <si>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</si>
  <si>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</si>
  <si>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</si>
  <si>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</si>
  <si>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</si>
  <si>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</si>
  <si>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</si>
  <si>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</si>
  <si>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</si>
  <si>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</si>
  <si>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</si>
  <si>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</si>
  <si>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</si>
  <si>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</si>
  <si>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</si>
  <si>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</si>
  <si>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</si>
  <si>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</si>
  <si>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</si>
  <si>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</si>
  <si>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</si>
  <si>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</si>
  <si>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</si>
  <si>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</si>
  <si>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</si>
  <si>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</si>
  <si>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</si>
  <si>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</si>
  <si>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</si>
  <si>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</si>
  <si>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</si>
  <si>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</si>
  <si>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</si>
  <si>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</si>
  <si>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</si>
  <si>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</si>
  <si>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</si>
  <si>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</si>
  <si>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</si>
  <si>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</si>
  <si>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</si>
  <si>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</si>
  <si>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</si>
  <si>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</si>
  <si>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</si>
  <si>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</si>
  <si>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</si>
  <si>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</si>
  <si>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</si>
  <si>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</si>
  <si>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</si>
  <si>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</si>
  <si>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</si>
  <si>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</si>
  <si>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</si>
  <si>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</si>
  <si>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</si>
  <si>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</si>
  <si>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</si>
  <si>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</si>
  <si>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</si>
  <si>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</si>
  <si>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</si>
  <si>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</si>
  <si>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</si>
  <si>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</si>
  <si>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</si>
  <si>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</si>
  <si>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</si>
  <si>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</si>
  <si>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</si>
  <si>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</si>
  <si>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</si>
  <si>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</si>
  <si>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</si>
  <si>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</si>
  <si>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</si>
  <si>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</si>
  <si>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</si>
  <si>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</si>
  <si>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</si>
  <si>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</si>
  <si>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</si>
  <si>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</si>
  <si>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</si>
  <si>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</si>
  <si>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</si>
  <si>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</si>
  <si>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</si>
  <si>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</si>
  <si>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</si>
  <si>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</si>
  <si>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</si>
  <si>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</si>
  <si>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</si>
  <si>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</si>
  <si>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</si>
  <si>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</si>
  <si>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</si>
  <si>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</si>
  <si>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</si>
  <si>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</si>
  <si>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</si>
  <si>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</si>
  <si>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</si>
  <si>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</si>
  <si>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</si>
  <si>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</si>
  <si>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</si>
  <si>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</si>
  <si>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</si>
  <si>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</si>
  <si>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</si>
  <si>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</si>
  <si>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</si>
  <si>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</si>
  <si>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</si>
  <si>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</si>
  <si>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</si>
  <si>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</si>
  <si>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</si>
  <si>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</si>
  <si>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</si>
  <si>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</si>
  <si>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</si>
  <si>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</si>
  <si>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</si>
  <si>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</si>
  <si>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</si>
  <si>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</si>
  <si>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</si>
  <si>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</si>
  <si>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</si>
  <si>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</si>
  <si>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</si>
  <si>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</si>
  <si>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</si>
  <si>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</si>
  <si>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</si>
  <si>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</si>
  <si>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</si>
  <si>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</si>
  <si>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</si>
  <si>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</si>
  <si>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</si>
  <si>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</si>
  <si>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</si>
  <si>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</si>
  <si>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</si>
  <si>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</si>
  <si>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</si>
  <si>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</si>
  <si>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</si>
  <si>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</si>
  <si>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</si>
  <si>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</si>
  <si>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</si>
  <si>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</si>
  <si>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</si>
  <si>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</si>
  <si>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</si>
  <si>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</si>
  <si>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</si>
  <si>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</si>
  <si>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</si>
  <si>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</si>
  <si>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</si>
  <si>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</si>
  <si>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</si>
  <si>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</si>
  <si>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</si>
  <si>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</si>
  <si>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</si>
  <si>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</si>
  <si>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</si>
  <si>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</si>
  <si>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</si>
  <si>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</si>
  <si>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</si>
  <si>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</si>
  <si>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</si>
  <si>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</si>
  <si>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</si>
  <si>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</si>
  <si>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</si>
  <si>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</si>
  <si>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</si>
  <si>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</si>
  <si>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</si>
  <si>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</si>
  <si>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</si>
  <si>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</si>
  <si>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</si>
  <si>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</si>
  <si>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</si>
  <si>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</si>
  <si>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</si>
  <si>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</si>
  <si>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</si>
  <si>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</si>
  <si>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</si>
  <si>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</si>
  <si>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</si>
  <si>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</si>
  <si>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</si>
  <si>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</si>
  <si>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</si>
  <si>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</si>
  <si>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</si>
  <si>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</si>
  <si>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</si>
  <si>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</si>
  <si>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</si>
  <si>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</si>
  <si>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</si>
  <si>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</si>
  <si>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</si>
  <si>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</si>
  <si>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</si>
  <si>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</si>
  <si>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</si>
  <si>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</si>
  <si>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</si>
  <si>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</si>
  <si>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</si>
  <si>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</si>
  <si>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</si>
  <si>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</si>
  <si>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</si>
  <si>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</si>
  <si>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</si>
  <si>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</si>
  <si>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</si>
  <si>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</si>
  <si>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</si>
  <si>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</si>
  <si>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</si>
  <si>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</si>
  <si>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</si>
  <si>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</si>
  <si>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</si>
  <si>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</si>
  <si>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</si>
  <si>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</si>
  <si>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</si>
  <si>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</si>
  <si>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</si>
  <si>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</si>
  <si>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</si>
  <si>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</si>
  <si>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</si>
  <si>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</si>
  <si>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</si>
  <si>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</si>
  <si>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</si>
  <si>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</si>
  <si>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</si>
  <si>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</si>
  <si>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</si>
  <si>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</si>
  <si>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</si>
  <si>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</si>
  <si>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</si>
  <si>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</si>
  <si>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</si>
  <si>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</si>
  <si>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</si>
  <si>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</si>
  <si>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</si>
  <si>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</si>
  <si>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</si>
  <si>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</si>
  <si>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</si>
  <si>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</si>
  <si>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</si>
  <si>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</si>
  <si>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</si>
  <si>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</si>
  <si>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</si>
  <si>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</si>
  <si>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</si>
  <si>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</si>
  <si>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</si>
  <si>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</si>
  <si>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</si>
  <si>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</si>
  <si>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</si>
  <si>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</si>
  <si>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</si>
  <si>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</si>
  <si>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</si>
  <si>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</si>
  <si>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</si>
  <si>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</si>
  <si>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</si>
  <si>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</si>
  <si>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</si>
  <si>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</si>
  <si>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</si>
  <si>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</si>
  <si>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</si>
  <si>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</si>
  <si>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</si>
  <si>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</si>
  <si>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</si>
  <si>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</si>
  <si>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</si>
  <si>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</si>
  <si>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</si>
  <si>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</si>
  <si>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</si>
  <si>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</si>
  <si>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</si>
  <si>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</si>
  <si>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</si>
  <si>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</si>
  <si>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</si>
  <si>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</si>
  <si>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</si>
  <si>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</si>
  <si>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</si>
  <si>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</si>
  <si>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</si>
  <si>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</si>
  <si>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</si>
  <si>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</si>
  <si>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</si>
  <si>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</si>
  <si>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</si>
  <si>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</si>
  <si>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</si>
  <si>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</si>
  <si>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</si>
  <si>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</si>
  <si>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</si>
  <si>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</si>
  <si>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</si>
  <si>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</si>
  <si>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</si>
  <si>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</si>
  <si>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</si>
  <si>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</si>
  <si>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</si>
  <si>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</si>
  <si>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</si>
  <si>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</si>
  <si>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</si>
  <si>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</si>
  <si>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</si>
  <si>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</si>
  <si>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</si>
  <si>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</si>
  <si>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</si>
  <si>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</si>
  <si>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</si>
  <si>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</si>
  <si>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</si>
  <si>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</si>
  <si>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</si>
  <si>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</si>
  <si>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</si>
  <si>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</si>
  <si>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</si>
  <si>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</si>
  <si>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</si>
  <si>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</si>
  <si>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</si>
  <si>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</si>
  <si>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</si>
  <si>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</si>
  <si>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</si>
  <si>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</si>
  <si>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</si>
  <si>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</si>
  <si>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</si>
  <si>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</si>
  <si>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</si>
  <si>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</si>
  <si>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</si>
  <si>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</si>
  <si>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</si>
  <si>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</si>
  <si>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</si>
  <si>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</si>
  <si>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</si>
  <si>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</si>
  <si>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</si>
  <si>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</si>
  <si>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</si>
  <si>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</si>
  <si>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</si>
  <si>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</si>
  <si>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</si>
  <si>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</si>
  <si>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</si>
  <si>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</si>
  <si>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</si>
  <si>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</si>
  <si>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</si>
  <si>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</si>
  <si>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</si>
  <si>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</si>
  <si>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</si>
  <si>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</si>
  <si>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</si>
  <si>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</si>
  <si>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</si>
  <si>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</si>
  <si>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</si>
  <si>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</si>
  <si>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</si>
  <si>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</si>
  <si>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</si>
  <si>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</si>
  <si>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</si>
  <si>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</si>
  <si>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</si>
  <si>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</si>
  <si>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</si>
  <si>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</si>
  <si>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</si>
  <si>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</si>
  <si>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</si>
  <si>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</si>
  <si>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</si>
  <si>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</si>
  <si>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</si>
  <si>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</si>
  <si>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</si>
  <si>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</si>
  <si>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</si>
  <si>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</si>
  <si>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</si>
  <si>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</si>
  <si>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</si>
  <si>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</si>
  <si>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</si>
  <si>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</si>
  <si>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</si>
  <si>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</si>
  <si>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</si>
  <si>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</si>
  <si>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</si>
  <si>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</si>
  <si>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</si>
  <si>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</si>
  <si>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</si>
  <si>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</si>
  <si>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</si>
  <si>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</si>
  <si>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</si>
  <si>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</si>
  <si>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</si>
  <si>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</si>
  <si>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</si>
  <si>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</si>
  <si>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</si>
  <si>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</si>
  <si>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</si>
  <si>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</si>
  <si>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</si>
  <si>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</si>
  <si>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</si>
  <si>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</si>
  <si>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</si>
  <si>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</si>
  <si>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</si>
  <si>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</si>
  <si>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</si>
  <si>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</si>
  <si>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</si>
  <si>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</si>
  <si>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</si>
  <si>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</si>
  <si>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</si>
  <si>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</si>
  <si>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</si>
  <si>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</si>
  <si>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</si>
  <si>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</si>
  <si>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</si>
  <si>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</si>
  <si>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</si>
  <si>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</si>
  <si>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</si>
  <si>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</si>
  <si>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</si>
  <si>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</si>
  <si>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</si>
  <si>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</si>
  <si>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</si>
  <si>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</si>
  <si>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</si>
  <si>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</si>
  <si>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</si>
  <si>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</si>
  <si>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</si>
  <si>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</si>
  <si>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</si>
  <si>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</si>
  <si>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</si>
  <si>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</si>
  <si>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</si>
  <si>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</si>
  <si>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</si>
  <si>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</si>
  <si>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</si>
  <si>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</si>
  <si>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</si>
  <si>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</si>
  <si>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</si>
  <si>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</si>
  <si>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</si>
  <si>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</si>
  <si>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</si>
  <si>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</si>
  <si>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</si>
  <si>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</si>
  <si>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</si>
  <si>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</si>
  <si>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</si>
  <si>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</si>
  <si>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</si>
  <si>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</si>
  <si>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</si>
  <si>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</si>
  <si>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</si>
  <si>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</si>
  <si>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</si>
  <si>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</si>
  <si>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</si>
  <si>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</si>
  <si>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</si>
  <si>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</si>
  <si>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</si>
  <si>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</si>
  <si>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</si>
  <si>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</si>
  <si>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</si>
  <si>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</si>
  <si>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</si>
  <si>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</si>
  <si>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</si>
  <si>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</si>
  <si>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</si>
  <si>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</si>
  <si>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</si>
  <si>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</si>
  <si>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</si>
  <si>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</si>
  <si>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</si>
  <si>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</si>
  <si>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</si>
  <si>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</si>
  <si>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</si>
  <si>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</si>
  <si>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</si>
  <si>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</si>
  <si>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</si>
  <si>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</si>
  <si>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</si>
  <si>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</si>
  <si>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</si>
  <si>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</si>
  <si>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</si>
  <si>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</si>
  <si>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</si>
  <si>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</si>
  <si>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</si>
  <si>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</si>
  <si>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</si>
  <si>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</si>
  <si>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</si>
  <si>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</si>
  <si>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</si>
  <si>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</si>
  <si>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</si>
  <si>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</si>
  <si>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</si>
  <si>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</si>
  <si>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</si>
  <si>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</si>
  <si>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</si>
  <si>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</si>
  <si>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</si>
  <si>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</si>
  <si>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</si>
  <si>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</si>
  <si>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</si>
  <si>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</si>
  <si>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</si>
  <si>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</si>
  <si>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</si>
  <si>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</si>
  <si>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</si>
  <si>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</si>
  <si>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</si>
  <si>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</si>
  <si>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</si>
  <si>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</si>
  <si>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</si>
  <si>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</si>
  <si>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</si>
  <si>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</si>
  <si>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</si>
  <si>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</si>
  <si>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</si>
  <si>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</si>
  <si>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</si>
  <si>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</si>
  <si>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</si>
  <si>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</si>
  <si>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</si>
  <si>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</si>
  <si>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</si>
  <si>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</si>
  <si>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</si>
  <si>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</si>
  <si>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</si>
  <si>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</si>
  <si>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</si>
  <si>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</si>
  <si>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</si>
  <si>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</si>
  <si>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</si>
  <si>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</si>
  <si>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</si>
  <si>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</si>
  <si>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</si>
  <si>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</si>
  <si>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</si>
  <si>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</si>
  <si>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</si>
  <si>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</si>
  <si>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</si>
  <si>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</si>
  <si>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</si>
  <si>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</si>
  <si>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</si>
  <si>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</si>
  <si>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</si>
  <si>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</si>
  <si>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</si>
  <si>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</si>
  <si>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</si>
  <si>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</si>
  <si>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</si>
  <si>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</si>
  <si>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</si>
  <si>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</si>
  <si>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</si>
  <si>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</si>
  <si>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</si>
  <si>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</si>
  <si>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</si>
  <si>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</si>
  <si>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</si>
  <si>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</si>
  <si>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</si>
  <si>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</si>
  <si>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</si>
  <si>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</si>
  <si>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</si>
  <si>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</si>
  <si>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</si>
  <si>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</si>
  <si>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</si>
  <si>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</si>
  <si>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</si>
  <si>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</si>
  <si>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</si>
  <si>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</si>
  <si>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</si>
  <si>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</si>
  <si>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</si>
  <si>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</si>
  <si>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</si>
  <si>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</si>
  <si>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</si>
  <si>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</si>
  <si>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</si>
  <si>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</si>
  <si>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</si>
  <si>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</si>
  <si>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</si>
  <si>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</si>
  <si>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</si>
  <si>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</si>
  <si>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</si>
  <si>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</si>
  <si>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</si>
  <si>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</si>
  <si>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</si>
  <si>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</si>
  <si>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</si>
  <si>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</si>
  <si>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</si>
  <si>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</si>
  <si>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</si>
  <si>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</si>
  <si>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</si>
  <si>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</si>
  <si>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</si>
  <si>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</si>
  <si>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</si>
  <si>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</si>
  <si>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</si>
  <si>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</si>
  <si>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</si>
  <si>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</si>
  <si>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</si>
  <si>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</si>
  <si>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</si>
  <si>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</si>
  <si>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</si>
  <si>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</si>
  <si>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</si>
  <si>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</si>
  <si>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</si>
  <si>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</si>
  <si>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</si>
  <si>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</si>
  <si>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</si>
  <si>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</si>
  <si>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</si>
  <si>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</si>
  <si>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</si>
  <si>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</si>
  <si>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</si>
  <si>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</si>
  <si>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</si>
  <si>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</si>
  <si>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</si>
  <si>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</si>
  <si>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</si>
  <si>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</si>
  <si>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</si>
  <si>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</si>
  <si>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</si>
  <si>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</si>
  <si>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</si>
  <si>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</si>
  <si>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</si>
  <si>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</si>
  <si>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</si>
  <si>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</si>
  <si>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</si>
  <si>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</si>
  <si>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</si>
  <si>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</si>
  <si>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</si>
  <si>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</si>
  <si>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</si>
  <si>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</si>
  <si>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</si>
  <si>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</si>
  <si>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</si>
  <si>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</si>
  <si>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</si>
  <si>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</si>
  <si>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</si>
  <si>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</si>
  <si>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</si>
  <si>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</si>
  <si>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</si>
  <si>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</si>
  <si>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</si>
  <si>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</si>
  <si>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</si>
  <si>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</si>
  <si>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</si>
  <si>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</si>
  <si>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</si>
  <si>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</si>
  <si>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</si>
  <si>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</si>
  <si>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</si>
  <si>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</si>
  <si>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</si>
  <si>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</si>
  <si>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</si>
  <si>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</si>
  <si>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</si>
  <si>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</si>
  <si>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</si>
  <si>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</si>
  <si>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</si>
  <si>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</si>
  <si>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</si>
  <si>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</si>
  <si>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</si>
  <si>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</si>
  <si>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</si>
  <si>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</si>
  <si>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</si>
  <si>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</si>
  <si>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</si>
  <si>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</si>
  <si>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</si>
  <si>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</si>
  <si>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</si>
  <si>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</si>
  <si>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</si>
  <si>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</si>
  <si>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</si>
  <si>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</si>
  <si>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</si>
  <si>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</si>
  <si>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</si>
  <si>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</si>
  <si>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</si>
  <si>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</si>
  <si>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</si>
  <si>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</si>
  <si>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</si>
  <si>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</si>
  <si>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</si>
  <si>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</si>
  <si>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</si>
  <si>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</si>
  <si>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</si>
  <si>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</si>
  <si>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</si>
  <si>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</si>
  <si>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</si>
  <si>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</si>
  <si>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</si>
  <si>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</si>
  <si>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</si>
  <si>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</si>
  <si>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</si>
  <si>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</si>
  <si>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</si>
  <si>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</si>
  <si>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</si>
  <si>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</si>
  <si>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</si>
  <si>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</si>
  <si>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</si>
  <si>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</si>
  <si>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</si>
  <si>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</si>
  <si>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</si>
  <si>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</si>
  <si>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</si>
  <si>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</si>
  <si>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</si>
  <si>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</si>
  <si>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</si>
  <si>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</si>
  <si>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</si>
  <si>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</si>
  <si>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</si>
  <si>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</si>
  <si>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</si>
  <si>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</si>
  <si>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</si>
  <si>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</si>
  <si>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</si>
  <si>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</si>
  <si>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</si>
  <si>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</si>
  <si>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</si>
  <si>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</si>
  <si>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</si>
  <si>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</si>
  <si>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</si>
  <si>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</si>
  <si>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</si>
  <si>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</si>
  <si>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</si>
  <si>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</si>
  <si>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</si>
  <si>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</si>
  <si>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</si>
  <si>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</si>
  <si>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</si>
  <si>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</si>
  <si>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</si>
  <si>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</si>
  <si>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</si>
  <si>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</si>
  <si>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</si>
  <si>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</si>
  <si>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</si>
  <si>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</si>
  <si>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</si>
  <si>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</si>
  <si>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</si>
  <si>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</si>
  <si>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</si>
  <si>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</si>
  <si>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</si>
  <si>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</si>
  <si>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</si>
  <si>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</si>
  <si>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</si>
  <si>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</si>
  <si>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</si>
  <si>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</si>
  <si>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</si>
  <si>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</si>
  <si>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</si>
  <si>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</si>
  <si>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</si>
  <si>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</si>
  <si>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</si>
  <si>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</si>
  <si>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</si>
  <si>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</si>
  <si>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</si>
  <si>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</si>
  <si>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</si>
  <si>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</si>
  <si>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</si>
  <si>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</si>
  <si>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</si>
  <si>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</si>
  <si>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</si>
  <si>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</si>
  <si>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</si>
  <si>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</si>
  <si>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</si>
  <si>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</si>
  <si>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</si>
  <si>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</si>
  <si>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</si>
  <si>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</si>
  <si>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</si>
  <si>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</si>
  <si>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</si>
  <si>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</si>
  <si>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</si>
  <si>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</si>
  <si>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</si>
  <si>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</si>
  <si>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</si>
  <si>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</si>
  <si>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</si>
  <si>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</si>
  <si>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</si>
  <si>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</si>
  <si>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</si>
  <si>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</si>
  <si>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</si>
  <si>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</si>
  <si>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</si>
  <si>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</si>
  <si>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</si>
  <si>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</si>
  <si>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</si>
  <si>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</si>
  <si>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</si>
  <si>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</si>
  <si>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</si>
  <si>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</si>
  <si>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</si>
  <si>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</si>
  <si>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</si>
  <si>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</si>
  <si>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</si>
  <si>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</si>
  <si>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</si>
  <si>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</si>
  <si>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</si>
  <si>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</si>
  <si>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</si>
  <si>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</si>
  <si>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</si>
  <si>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</si>
  <si>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</si>
  <si>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</si>
  <si>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</si>
  <si>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</si>
  <si>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</si>
  <si>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</si>
  <si>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</si>
  <si>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</si>
  <si>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</si>
  <si>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</si>
  <si>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</si>
  <si>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</si>
  <si>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</si>
  <si>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</si>
  <si>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</si>
  <si>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</si>
  <si>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</si>
  <si>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</si>
  <si>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</si>
  <si>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</si>
  <si>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</si>
  <si>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</si>
  <si>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</si>
  <si>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</si>
  <si>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</si>
  <si>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</si>
  <si>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</si>
  <si>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</si>
  <si>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</si>
  <si>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</si>
  <si>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</si>
  <si>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</si>
  <si>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</si>
  <si>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</si>
  <si>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</si>
  <si>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</si>
  <si>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</si>
  <si>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</si>
  <si>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</si>
  <si>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</si>
  <si>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</si>
  <si>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</si>
  <si>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</si>
  <si>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</si>
  <si>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</si>
  <si>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</si>
  <si>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</si>
  <si>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</si>
  <si>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</si>
  <si>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</si>
  <si>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</si>
  <si>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</si>
  <si>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</si>
  <si>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</si>
  <si>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</si>
  <si>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</si>
  <si>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</si>
  <si>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</si>
  <si>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</si>
  <si>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</si>
  <si>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</si>
  <si>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</si>
  <si>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</si>
  <si>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</si>
  <si>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</si>
  <si>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</si>
  <si>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</si>
  <si>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</si>
  <si>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</si>
  <si>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</si>
  <si>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</si>
  <si>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</si>
  <si>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</si>
  <si>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</si>
  <si>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</si>
  <si>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</si>
  <si>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</si>
  <si>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</si>
  <si>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</si>
  <si>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</si>
  <si>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</si>
  <si>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</si>
  <si>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</si>
  <si>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</si>
  <si>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</si>
  <si>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</si>
  <si>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</si>
  <si>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</si>
  <si>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</si>
  <si>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</si>
  <si>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</si>
  <si>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</si>
  <si>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</si>
  <si>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</si>
  <si>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</si>
  <si>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</si>
  <si>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</si>
  <si>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</si>
  <si>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</si>
  <si>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</si>
  <si>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</si>
  <si>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</si>
  <si>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</si>
  <si>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</si>
  <si>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</si>
  <si>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</si>
  <si>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</si>
  <si>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</si>
  <si>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</si>
  <si>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</si>
  <si>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</si>
  <si>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</si>
  <si>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</si>
  <si>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</si>
  <si>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</si>
  <si>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</si>
  <si>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</si>
  <si>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</si>
  <si>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</si>
  <si>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</si>
  <si>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</si>
  <si>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</si>
  <si>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</si>
  <si>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</si>
  <si>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</si>
  <si>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</si>
  <si>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</si>
  <si>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</si>
  <si>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</si>
  <si>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</si>
  <si>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</si>
  <si>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</si>
  <si>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</si>
  <si>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</si>
  <si>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</si>
  <si>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</si>
  <si>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</si>
  <si>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</si>
  <si>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</si>
  <si>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</si>
  <si>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</si>
  <si>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</si>
  <si>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</si>
  <si>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</si>
  <si>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</si>
  <si>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</si>
  <si>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</si>
  <si>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</si>
  <si>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</si>
  <si>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</si>
  <si>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</si>
  <si>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</si>
  <si>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</si>
  <si>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</si>
  <si>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</si>
  <si>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</si>
  <si>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</si>
  <si>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</si>
  <si>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</si>
  <si>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</si>
  <si>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</si>
  <si>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</si>
  <si>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</si>
  <si>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</si>
  <si>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</si>
  <si>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</si>
  <si>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</si>
  <si>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</si>
  <si>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</si>
  <si>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</si>
  <si>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</si>
  <si>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</si>
  <si>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</si>
  <si>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</si>
  <si>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</si>
  <si>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</si>
  <si>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</si>
  <si>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</si>
  <si>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</si>
  <si>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</si>
  <si>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</si>
  <si>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</si>
  <si>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</si>
  <si>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</si>
  <si>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</si>
  <si>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</si>
  <si>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</si>
  <si>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</si>
  <si>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</si>
  <si>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</si>
  <si>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</si>
  <si>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</si>
  <si>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</si>
  <si>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</si>
  <si>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</si>
  <si>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</si>
  <si>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</si>
  <si>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</si>
  <si>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</si>
  <si>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</si>
  <si>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</si>
  <si>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</si>
  <si>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</si>
  <si>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</si>
  <si>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</si>
  <si>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</si>
  <si>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</si>
  <si>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</si>
  <si>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</si>
  <si>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</si>
  <si>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</si>
  <si>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</si>
  <si>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</si>
  <si>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</si>
  <si>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</si>
  <si>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</si>
  <si>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</si>
  <si>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</si>
  <si>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</si>
  <si>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</si>
  <si>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</si>
  <si>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</si>
  <si>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</si>
  <si>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</si>
  <si>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</si>
  <si>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</si>
  <si>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</si>
  <si>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</si>
  <si>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</si>
  <si>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</si>
  <si>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</si>
  <si>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</si>
  <si>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</si>
  <si>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</si>
  <si>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</si>
  <si>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</si>
  <si>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</si>
  <si>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</si>
  <si>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</si>
  <si>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</si>
  <si>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</si>
  <si>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</si>
  <si>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</si>
  <si>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</si>
  <si>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</si>
  <si>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</si>
  <si>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</si>
  <si>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</si>
  <si>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</si>
  <si>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</si>
  <si>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</si>
  <si>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</si>
  <si>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</si>
  <si>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</si>
  <si>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</si>
  <si>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</si>
  <si>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</si>
  <si>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</si>
  <si>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</si>
  <si>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</si>
  <si>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</si>
  <si>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</si>
  <si>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</si>
  <si>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</si>
  <si>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</si>
  <si>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</si>
  <si>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</si>
  <si>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</si>
  <si>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</si>
  <si>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</si>
  <si>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</si>
  <si>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</si>
  <si>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</si>
  <si>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</si>
  <si>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</si>
  <si>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</si>
  <si>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</si>
  <si>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</si>
  <si>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</si>
  <si>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</si>
  <si>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</si>
  <si>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</si>
  <si>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</si>
  <si>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</si>
  <si>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</si>
  <si>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</si>
  <si>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</si>
  <si>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</si>
  <si>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</si>
  <si>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</si>
  <si>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</si>
  <si>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</si>
  <si>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</si>
  <si>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</si>
  <si>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</si>
  <si>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</si>
  <si>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</si>
  <si>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</si>
  <si>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</si>
  <si>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</si>
  <si>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</si>
  <si>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</si>
  <si>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</si>
  <si>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</si>
  <si>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</si>
  <si>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</si>
  <si>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</si>
  <si>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</si>
  <si>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</si>
  <si>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</si>
  <si>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</si>
  <si>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</si>
  <si>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</si>
  <si>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</si>
  <si>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</si>
  <si>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</si>
  <si>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</si>
  <si>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</si>
  <si>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</si>
  <si>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</si>
  <si>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</si>
  <si>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</si>
  <si>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</si>
  <si>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</si>
  <si>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</si>
  <si>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</si>
  <si>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</si>
  <si>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</si>
  <si>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</si>
  <si>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</si>
  <si>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</si>
  <si>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</si>
  <si>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</si>
  <si>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</si>
  <si>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</si>
  <si>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</si>
  <si>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</si>
  <si>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</si>
  <si>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</si>
  <si>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</si>
  <si>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</si>
  <si>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</si>
  <si>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</si>
  <si>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</si>
  <si>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</si>
  <si>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</si>
  <si>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</si>
  <si>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</si>
  <si>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</si>
  <si>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</si>
  <si>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</si>
  <si>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</si>
  <si>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</si>
  <si>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</si>
  <si>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</si>
  <si>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</si>
  <si>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</si>
  <si>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</si>
  <si>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</si>
  <si>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</si>
  <si>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</si>
  <si>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</si>
  <si>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</si>
  <si>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</si>
  <si>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</si>
  <si>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</si>
  <si>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</si>
  <si>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</si>
  <si>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</si>
  <si>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</si>
  <si>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</si>
  <si>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</si>
  <si>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</si>
  <si>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</si>
  <si>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</si>
  <si>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</si>
  <si>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</si>
  <si>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</si>
  <si>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</si>
  <si>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</si>
  <si>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</si>
  <si>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</si>
  <si>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</si>
  <si>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</si>
  <si>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</si>
  <si>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</si>
  <si>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</si>
  <si>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</si>
  <si>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</si>
  <si>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</si>
  <si>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</si>
  <si>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</si>
  <si>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</si>
  <si>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</si>
  <si>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</si>
  <si>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</si>
  <si>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</si>
  <si>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</si>
  <si>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</si>
  <si>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</si>
  <si>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</si>
  <si>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</si>
  <si>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</si>
  <si>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</si>
  <si>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</si>
  <si>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</si>
  <si>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</si>
  <si>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</si>
  <si>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</si>
  <si>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</si>
  <si>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</si>
  <si>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</si>
  <si>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</si>
  <si>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</si>
  <si>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</si>
  <si>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</si>
  <si>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</si>
  <si>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</si>
  <si>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</si>
  <si>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</si>
  <si>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</si>
  <si>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</si>
  <si>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</si>
  <si>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</si>
  <si>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</si>
  <si>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</si>
  <si>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</si>
  <si>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</si>
  <si>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</si>
  <si>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</si>
  <si>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</si>
  <si>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</si>
  <si>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</si>
  <si>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</si>
  <si>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</si>
  <si>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</si>
  <si>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</si>
  <si>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</si>
  <si>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</si>
  <si>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</si>
  <si>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</si>
  <si>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</si>
  <si>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</si>
  <si>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</si>
  <si>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</si>
  <si>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</si>
  <si>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</si>
  <si>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</si>
  <si>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</si>
  <si>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</si>
  <si>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</si>
  <si>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</si>
  <si>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</si>
  <si>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</si>
  <si>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</si>
  <si>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</si>
  <si>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</si>
  <si>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</si>
  <si>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</si>
  <si>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</si>
  <si>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</si>
  <si>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</si>
  <si>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</si>
  <si>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</si>
  <si>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</si>
  <si>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</si>
  <si>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</si>
  <si>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</si>
  <si>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</si>
  <si>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</si>
  <si>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</si>
  <si>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</si>
  <si>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</si>
  <si>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</si>
  <si>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</si>
  <si>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</si>
  <si>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</si>
  <si>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</si>
  <si>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</si>
  <si>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</si>
  <si>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</si>
  <si>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</si>
  <si>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</si>
  <si>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</si>
  <si>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</si>
  <si>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</si>
  <si>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</si>
  <si>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</si>
  <si>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</si>
  <si>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</si>
  <si>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</si>
  <si>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</si>
  <si>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</si>
  <si>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</si>
  <si>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</si>
  <si>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</si>
  <si>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</si>
  <si>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</si>
  <si>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</si>
  <si>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</si>
  <si>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</si>
  <si>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</si>
  <si>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</si>
  <si>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</si>
  <si>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</si>
  <si>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</si>
  <si>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</si>
  <si>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</si>
  <si>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</si>
  <si>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</si>
  <si>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</si>
  <si>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</si>
  <si>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</si>
  <si>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</si>
  <si>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</si>
  <si>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</si>
  <si>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</si>
  <si>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</si>
  <si>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</si>
  <si>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</si>
  <si>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</si>
  <si>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</si>
  <si>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</si>
  <si>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</si>
  <si>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</si>
  <si>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</si>
  <si>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</si>
  <si>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</si>
  <si>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</si>
  <si>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</si>
  <si>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</si>
  <si>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</si>
  <si>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</si>
  <si>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</si>
  <si>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</si>
  <si>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</si>
  <si>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</si>
  <si>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</si>
  <si>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</si>
  <si>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</si>
  <si>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</si>
  <si>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</si>
  <si>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</si>
  <si>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</si>
  <si>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</si>
  <si>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</si>
  <si>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</si>
  <si>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</si>
  <si>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</si>
  <si>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</si>
  <si>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</si>
  <si>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</si>
  <si>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</si>
  <si>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</si>
  <si>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</si>
  <si>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</si>
  <si>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</si>
  <si>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</si>
  <si>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</si>
  <si>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</si>
  <si>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</si>
  <si>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</si>
  <si>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</si>
  <si>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</si>
  <si>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</si>
  <si>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</si>
  <si>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</si>
  <si>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</si>
  <si>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</si>
  <si>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</si>
  <si>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</si>
  <si>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</si>
  <si>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</si>
  <si>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</si>
  <si>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</si>
  <si>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</si>
  <si>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</si>
  <si>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</si>
  <si>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</si>
  <si>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</si>
  <si>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</si>
  <si>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</si>
  <si>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</si>
  <si>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</si>
  <si>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</si>
  <si>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</si>
  <si>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</si>
  <si>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</si>
  <si>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</si>
  <si>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</si>
  <si>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</si>
  <si>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</si>
  <si>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</si>
  <si>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</si>
  <si>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</si>
  <si>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</si>
  <si>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</si>
  <si>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</si>
  <si>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</si>
  <si>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</si>
  <si>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</si>
  <si>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</si>
  <si>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</si>
  <si>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</si>
  <si>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</si>
  <si>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</si>
  <si>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</si>
  <si>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</si>
  <si>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</si>
  <si>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</si>
  <si>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</si>
  <si>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</si>
  <si>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</si>
  <si>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</si>
  <si>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</si>
  <si>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</si>
  <si>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</si>
  <si>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</si>
  <si>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</si>
  <si>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</si>
  <si>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</si>
  <si>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</si>
  <si>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</si>
  <si>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</si>
  <si>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</si>
  <si>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</si>
  <si>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</si>
  <si>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</si>
  <si>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</si>
  <si>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</si>
  <si>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</si>
  <si>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</si>
  <si>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</si>
  <si>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</si>
  <si>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</si>
  <si>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</si>
  <si>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</si>
  <si>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</si>
  <si>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</si>
  <si>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</si>
  <si>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</si>
  <si>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</si>
  <si>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</si>
  <si>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</si>
  <si>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</si>
  <si>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</si>
  <si>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</si>
  <si>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</si>
  <si>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</si>
  <si>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</si>
  <si>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</si>
  <si>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</si>
  <si>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</si>
  <si>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</si>
  <si>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</si>
  <si>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</si>
  <si>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</si>
  <si>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</si>
  <si>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</si>
  <si>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</si>
  <si>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</si>
  <si>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</si>
  <si>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</si>
  <si>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</si>
  <si>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</si>
  <si>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</si>
  <si>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</si>
  <si>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</si>
  <si>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</si>
  <si>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</si>
  <si>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</si>
  <si>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</si>
  <si>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</si>
  <si>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</si>
  <si>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</si>
  <si>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</si>
  <si>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</si>
  <si>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</si>
  <si>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</si>
  <si>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</si>
  <si>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</si>
  <si>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</si>
  <si>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</si>
  <si>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</si>
  <si>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</si>
  <si>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</si>
  <si>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</si>
  <si>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</si>
  <si>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</si>
  <si>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</si>
  <si>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</si>
  <si>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</si>
  <si>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</si>
  <si>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</si>
  <si>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</si>
  <si>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</si>
  <si>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</si>
  <si>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</si>
  <si>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</si>
  <si>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</si>
  <si>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</si>
  <si>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</si>
  <si>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</si>
  <si>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</si>
  <si>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</si>
  <si>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</si>
  <si>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</si>
  <si>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</si>
  <si>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</si>
  <si>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</si>
  <si>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</si>
  <si>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</si>
  <si>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</si>
  <si>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</si>
  <si>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</si>
  <si>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</si>
  <si>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</si>
  <si>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</si>
  <si>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</si>
  <si>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</si>
  <si>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</si>
  <si>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</si>
  <si>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</si>
  <si>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</si>
  <si>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</si>
  <si>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</si>
  <si>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</si>
  <si>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</si>
  <si>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</si>
  <si>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</si>
  <si>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</si>
  <si>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</si>
  <si>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</si>
  <si>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</si>
  <si>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</si>
  <si>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</si>
  <si>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</si>
  <si>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</si>
  <si>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</si>
  <si>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</si>
  <si>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</si>
  <si>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</si>
  <si>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</si>
  <si>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</si>
  <si>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</si>
  <si>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</si>
  <si>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</si>
  <si>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</si>
  <si>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</si>
  <si>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</si>
  <si>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</si>
  <si>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</si>
  <si>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</si>
  <si>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</si>
  <si>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</si>
  <si>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</si>
  <si>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</si>
  <si>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</si>
  <si>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</si>
  <si>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</si>
  <si>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</si>
  <si>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</si>
  <si>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</si>
  <si>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</si>
  <si>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</si>
  <si>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</si>
  <si>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</si>
  <si>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</si>
  <si>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</si>
  <si>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</si>
  <si>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</si>
  <si>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</si>
  <si>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</si>
  <si>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</si>
  <si>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</si>
  <si>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</si>
  <si>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</si>
  <si>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</si>
  <si>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</si>
  <si>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</si>
  <si>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</si>
  <si>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</si>
  <si>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</si>
  <si>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</si>
  <si>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</si>
  <si>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</si>
  <si>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</si>
  <si>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</si>
  <si>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</si>
  <si>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</si>
  <si>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</si>
  <si>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</si>
  <si>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</si>
  <si>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</si>
  <si>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</si>
  <si>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</si>
  <si>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</si>
  <si>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</si>
  <si>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</si>
  <si>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</si>
  <si>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</si>
  <si>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</si>
  <si>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</si>
  <si>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</si>
  <si>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</si>
  <si>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</si>
  <si>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</si>
  <si>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</si>
  <si>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</si>
  <si>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</si>
  <si>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</si>
  <si>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</si>
  <si>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</si>
  <si>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</si>
  <si>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</si>
  <si>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</si>
  <si>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</si>
  <si>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</si>
  <si>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</si>
  <si>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</si>
  <si>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</si>
  <si>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</si>
  <si>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</si>
  <si>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</si>
  <si>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</si>
  <si>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</si>
  <si>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</si>
  <si>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</si>
  <si>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</si>
  <si>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</si>
  <si>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</si>
  <si>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</si>
  <si>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</si>
  <si>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</si>
  <si>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</si>
  <si>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</si>
  <si>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</si>
  <si>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</si>
  <si>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</si>
  <si>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</si>
  <si>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</si>
  <si>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</si>
  <si>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</si>
  <si>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</si>
  <si>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</si>
  <si>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</si>
  <si>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</si>
  <si>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</si>
  <si>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</si>
  <si>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</si>
  <si>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</si>
  <si>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</si>
  <si>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</si>
  <si>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</si>
  <si>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</si>
  <si>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</si>
  <si>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</si>
  <si>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</si>
  <si>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</si>
  <si>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</si>
  <si>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</si>
  <si>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</si>
  <si>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</si>
  <si>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</si>
  <si>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</si>
  <si>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</si>
  <si>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</si>
  <si>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</si>
  <si>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</si>
  <si>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</si>
  <si>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</si>
  <si>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</si>
  <si>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</si>
  <si>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</si>
  <si>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</si>
  <si>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</si>
  <si>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</si>
  <si>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</si>
  <si>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</si>
  <si>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</si>
  <si>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</si>
  <si>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</si>
  <si>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</si>
  <si>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</si>
  <si>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</si>
  <si>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</si>
  <si>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</si>
  <si>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</si>
  <si>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</si>
  <si>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</si>
  <si>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</si>
  <si>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</si>
  <si>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</si>
  <si>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</si>
  <si>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</si>
  <si>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</si>
  <si>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</si>
  <si>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</si>
  <si>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</si>
  <si>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</si>
  <si>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</si>
  <si>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</si>
  <si>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</si>
  <si>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</si>
  <si>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</si>
  <si>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</si>
  <si>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</si>
  <si>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</si>
  <si>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</si>
  <si>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</si>
  <si>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</si>
  <si>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</si>
  <si>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</si>
  <si>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</si>
  <si>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</si>
  <si>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</si>
  <si>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</si>
  <si>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</si>
  <si>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</si>
  <si>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</si>
  <si>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</si>
  <si>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</si>
  <si>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</si>
  <si>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</si>
  <si>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</si>
  <si>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</si>
  <si>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</si>
  <si>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</si>
  <si>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</si>
  <si>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</si>
  <si>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</si>
  <si>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</si>
  <si>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</si>
  <si>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</si>
  <si>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</si>
  <si>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</si>
  <si>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</si>
  <si>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</si>
  <si>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</si>
  <si>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</si>
  <si>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</si>
  <si>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</si>
  <si>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</si>
  <si>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</si>
  <si>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</si>
  <si>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</si>
  <si>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</si>
  <si>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</si>
  <si>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</si>
  <si>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</si>
  <si>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</si>
  <si>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</si>
  <si>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</si>
  <si>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</si>
  <si>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</si>
  <si>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</si>
  <si>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</si>
  <si>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</si>
  <si>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</si>
  <si>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</si>
  <si>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</si>
  <si>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</si>
  <si>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</si>
  <si>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</si>
  <si>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</si>
  <si>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</si>
  <si>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</si>
  <si>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</si>
  <si>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</si>
  <si>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</si>
  <si>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</si>
  <si>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</si>
  <si>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</si>
  <si>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</si>
  <si>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</si>
  <si>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</si>
  <si>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</si>
  <si>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</si>
  <si>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</si>
  <si>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</si>
  <si>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</si>
  <si>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</si>
  <si>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</si>
  <si>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</si>
  <si>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</si>
  <si>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</si>
  <si>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</si>
  <si>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</si>
  <si>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</si>
  <si>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</si>
  <si>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</si>
  <si>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</si>
  <si>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</si>
  <si>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</si>
  <si>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</si>
  <si>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</si>
  <si>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</si>
  <si>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</si>
  <si>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</si>
  <si>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</si>
  <si>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</si>
  <si>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</si>
  <si>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</si>
  <si>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</si>
  <si>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</si>
  <si>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</si>
  <si>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</si>
  <si>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</si>
  <si>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</si>
  <si>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</si>
  <si>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</si>
  <si>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</si>
  <si>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</si>
  <si>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</si>
  <si>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</si>
  <si>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</si>
  <si>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</si>
  <si>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</si>
  <si>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</si>
  <si>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</si>
  <si>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</si>
  <si>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</si>
  <si>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</si>
  <si>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</si>
  <si>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</si>
  <si>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</si>
  <si>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</si>
  <si>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</si>
  <si>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</si>
  <si>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</si>
  <si>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</si>
  <si>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</si>
  <si>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</si>
  <si>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</si>
  <si>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</si>
  <si>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</si>
  <si>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</si>
  <si>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</si>
  <si>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</si>
  <si>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</si>
  <si>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</si>
  <si>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</si>
  <si>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</si>
  <si>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</si>
  <si>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</si>
  <si>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</si>
  <si>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</si>
  <si>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</si>
  <si>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</si>
  <si>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</si>
  <si>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</si>
  <si>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</si>
  <si>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</si>
  <si>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</si>
  <si>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</si>
  <si>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</si>
  <si>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</si>
  <si>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</si>
  <si>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</si>
  <si>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</si>
  <si>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</si>
  <si>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</si>
  <si>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</si>
  <si>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</si>
  <si>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</si>
  <si>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</si>
  <si>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</si>
  <si>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</si>
  <si>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</si>
  <si>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</si>
  <si>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</si>
  <si>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</si>
  <si>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</si>
  <si>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</si>
  <si>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</si>
  <si>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</si>
  <si>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</si>
  <si>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</si>
  <si>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</si>
  <si>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</si>
  <si>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</si>
  <si>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</si>
  <si>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</si>
  <si>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</si>
  <si>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</si>
  <si>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</si>
  <si>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</si>
  <si>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</si>
  <si>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</si>
  <si>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</si>
  <si>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</si>
  <si>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</si>
  <si>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</si>
  <si>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</si>
  <si>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</si>
  <si>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</si>
  <si>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</si>
  <si>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</si>
  <si>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</si>
  <si>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</si>
  <si>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</si>
  <si>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</si>
  <si>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</si>
  <si>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</si>
  <si>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</si>
  <si>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</si>
  <si>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</si>
  <si>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</si>
  <si>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</si>
  <si>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</si>
  <si>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</si>
  <si>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</si>
  <si>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</si>
  <si>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</si>
  <si>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</si>
  <si>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</si>
  <si>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</si>
  <si>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</si>
  <si>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</si>
  <si>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</si>
  <si>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</si>
  <si>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</si>
  <si>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</si>
  <si>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</si>
  <si>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</si>
  <si>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</si>
  <si>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</si>
  <si>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</si>
  <si>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</si>
  <si>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</si>
  <si>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</si>
  <si>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</si>
  <si>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</si>
  <si>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</si>
  <si>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</si>
  <si>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</si>
  <si>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</si>
  <si>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</si>
  <si>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</si>
  <si>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</si>
  <si>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</si>
  <si>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</si>
  <si>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</si>
  <si>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</si>
  <si>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</si>
  <si>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</si>
  <si>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</si>
  <si>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</si>
  <si>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</si>
  <si>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</si>
  <si>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</si>
  <si>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</si>
  <si>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</si>
  <si>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</si>
  <si>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</si>
  <si>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</si>
  <si>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</si>
  <si>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</si>
  <si>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</si>
  <si>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</si>
  <si>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</si>
  <si>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</si>
  <si>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</si>
  <si>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</si>
  <si>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</si>
  <si>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</si>
  <si>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</si>
  <si>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</si>
  <si>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</si>
  <si>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</si>
  <si>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</si>
  <si>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</si>
  <si>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</si>
  <si>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</si>
  <si>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</si>
  <si>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</si>
  <si>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</si>
  <si>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</si>
  <si>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</si>
  <si>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</si>
  <si>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</si>
  <si>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</si>
  <si>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</si>
  <si>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</si>
  <si>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</si>
  <si>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</si>
  <si>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</si>
  <si>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</si>
  <si>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</si>
  <si>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</si>
  <si>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</si>
  <si>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</si>
  <si>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</si>
  <si>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</si>
  <si>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</si>
  <si>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</si>
  <si>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</si>
  <si>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</si>
  <si>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</si>
  <si>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</si>
  <si>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</si>
  <si>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</si>
  <si>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</si>
  <si>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</si>
  <si>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</si>
  <si>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</si>
  <si>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</si>
  <si>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</si>
  <si>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</si>
  <si>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</si>
  <si>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</si>
  <si>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</si>
  <si>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</si>
  <si>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</si>
  <si>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</si>
  <si>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</si>
  <si>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</si>
  <si>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</si>
  <si>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</si>
  <si>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</si>
  <si>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</si>
  <si>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</si>
  <si>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</si>
  <si>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</si>
  <si>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</si>
  <si>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</si>
  <si>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</si>
  <si>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</si>
  <si>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</si>
  <si>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</si>
  <si>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</si>
  <si>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</si>
  <si>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</si>
  <si>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</si>
  <si>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</si>
  <si>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</si>
  <si>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</si>
  <si>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</si>
  <si>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</si>
  <si>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</si>
  <si>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</si>
  <si>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</si>
  <si>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</si>
  <si>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</si>
  <si>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</si>
  <si>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</si>
  <si>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</si>
  <si>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</si>
  <si>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</si>
  <si>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</si>
  <si>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</si>
  <si>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</si>
  <si>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</si>
  <si>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</si>
  <si>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</si>
  <si>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</si>
  <si>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</si>
  <si>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</si>
  <si>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</si>
  <si>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</si>
  <si>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</si>
  <si>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</si>
  <si>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</si>
  <si>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</si>
  <si>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</si>
  <si>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</si>
  <si>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</si>
  <si>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</si>
  <si>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</si>
  <si>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</si>
  <si>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</si>
  <si>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</si>
  <si>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</si>
  <si>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</si>
  <si>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</si>
  <si>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</si>
  <si>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</si>
  <si>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</si>
  <si>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</si>
  <si>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</si>
  <si>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</si>
  <si>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</si>
  <si>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</si>
  <si>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</si>
  <si>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</si>
  <si>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</si>
  <si>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</si>
  <si>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</si>
  <si>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</si>
  <si>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</si>
  <si>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</si>
  <si>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</si>
  <si>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</si>
  <si>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</si>
  <si>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</si>
  <si>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</si>
  <si>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</si>
  <si>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</si>
  <si>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</si>
  <si>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</si>
  <si>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</si>
  <si>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</si>
  <si>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</si>
  <si>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</si>
  <si>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</si>
  <si>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</si>
  <si>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</si>
  <si>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</si>
  <si>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</si>
  <si>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</si>
  <si>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</si>
  <si>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</si>
  <si>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</si>
  <si>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</si>
  <si>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</si>
  <si>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</si>
  <si>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</si>
  <si>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</si>
  <si>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</si>
  <si>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</si>
  <si>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</si>
  <si>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</si>
  <si>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</si>
  <si>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</si>
  <si>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</si>
  <si>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</si>
  <si>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</si>
  <si>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</si>
  <si>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</si>
  <si>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</si>
  <si>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</si>
  <si>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</si>
  <si>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</si>
  <si>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</si>
  <si>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</si>
  <si>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</si>
  <si>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</si>
  <si>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</si>
  <si>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</si>
  <si>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</si>
  <si>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</si>
  <si>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</si>
  <si>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</si>
  <si>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</si>
  <si>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</si>
  <si>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</si>
  <si>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</si>
  <si>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</si>
  <si>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</si>
  <si>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</si>
  <si>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</si>
  <si>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</si>
  <si>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</si>
  <si>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</si>
  <si>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</si>
  <si>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</si>
  <si>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</si>
  <si>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</si>
  <si>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</si>
  <si>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</si>
  <si>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</si>
  <si>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</si>
  <si>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</si>
  <si>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</si>
  <si>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</si>
  <si>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</si>
  <si>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</si>
  <si>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</si>
  <si>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</si>
  <si>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</si>
  <si>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</si>
  <si>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</si>
  <si>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</si>
  <si>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</si>
  <si>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</si>
  <si>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</si>
  <si>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</si>
  <si>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</si>
  <si>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</si>
  <si>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</si>
  <si>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</si>
  <si>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</si>
  <si>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</si>
  <si>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</si>
  <si>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</si>
  <si>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</si>
  <si>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</si>
  <si>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</si>
  <si>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</si>
  <si>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</si>
  <si>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</si>
  <si>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</si>
  <si>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</si>
  <si>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</si>
  <si>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</si>
  <si>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</si>
  <si>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</si>
  <si>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</si>
  <si>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</si>
  <si>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</si>
  <si>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</si>
  <si>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</si>
  <si>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</si>
  <si>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</si>
  <si>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</si>
  <si>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</si>
  <si>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</si>
  <si>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</si>
  <si>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</si>
  <si>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</si>
  <si>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</si>
  <si>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</si>
  <si>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</si>
  <si>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</si>
  <si>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</si>
  <si>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</si>
  <si>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</si>
  <si>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</si>
  <si>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</si>
  <si>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</si>
  <si>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</si>
  <si>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</si>
  <si>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</si>
  <si>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</si>
  <si>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</si>
  <si>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</si>
  <si>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</si>
  <si>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</si>
  <si>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</si>
  <si>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</si>
  <si>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</si>
  <si>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</si>
  <si>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</si>
  <si>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</si>
  <si>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</si>
  <si>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</si>
  <si>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</si>
  <si>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</si>
  <si>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</si>
  <si>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</si>
  <si>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</si>
  <si>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</si>
  <si>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</si>
  <si>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</si>
  <si>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</si>
  <si>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</si>
  <si>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</si>
  <si>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</si>
  <si>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</si>
  <si>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</si>
  <si>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</si>
  <si>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</si>
  <si>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</si>
  <si>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</si>
  <si>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</si>
  <si>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</si>
  <si>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</si>
  <si>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</si>
  <si>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</si>
  <si>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</si>
  <si>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</si>
  <si>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</si>
  <si>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</si>
  <si>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</si>
  <si>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</si>
  <si>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</si>
  <si>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</si>
  <si>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</si>
  <si>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</si>
  <si>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</si>
  <si>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</si>
  <si>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</si>
  <si>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</si>
  <si>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</si>
  <si>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</si>
  <si>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</si>
  <si>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</si>
  <si>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</si>
  <si>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</si>
  <si>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</si>
  <si>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</si>
  <si>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</si>
  <si>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</si>
  <si>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</si>
  <si>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</si>
  <si>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</si>
  <si>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</si>
  <si>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</si>
  <si>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</si>
  <si>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</si>
  <si>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</si>
  <si>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</si>
  <si>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</si>
  <si>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</si>
  <si>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</si>
  <si>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</si>
  <si>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</si>
  <si>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</si>
  <si>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</si>
  <si>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</si>
  <si>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</si>
  <si>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</si>
  <si>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</si>
  <si>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</si>
  <si>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</si>
  <si>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</si>
  <si>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</si>
  <si>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</si>
  <si>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</si>
  <si>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</si>
  <si>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</si>
  <si>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</si>
  <si>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</si>
  <si>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</si>
  <si>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</si>
  <si>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</si>
  <si>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</si>
  <si>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</si>
  <si>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</si>
  <si>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</si>
  <si>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</si>
  <si>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</si>
  <si>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</si>
  <si>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</si>
  <si>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</si>
  <si>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</si>
  <si>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</si>
  <si>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</si>
  <si>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</si>
  <si>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</si>
  <si>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</si>
  <si>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</si>
  <si>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</si>
  <si>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</si>
  <si>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</si>
  <si>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</si>
  <si>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</si>
  <si>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</si>
  <si>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</si>
  <si>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</si>
  <si>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</si>
  <si>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</si>
  <si>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</si>
  <si>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</si>
  <si>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</si>
  <si>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</si>
  <si>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</si>
  <si>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</si>
  <si>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</si>
  <si>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</si>
  <si>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</si>
  <si>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</si>
  <si>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</si>
  <si>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</si>
  <si>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</si>
  <si>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</si>
  <si>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</si>
  <si>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</si>
  <si>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</si>
  <si>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</si>
  <si>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</si>
  <si>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</si>
  <si>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</si>
  <si>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</si>
  <si>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</si>
  <si>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</si>
  <si>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</si>
  <si>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</si>
  <si>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</si>
  <si>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</si>
  <si>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</si>
  <si>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</si>
  <si>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</si>
  <si>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</si>
  <si>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</si>
  <si>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</si>
  <si>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</si>
  <si>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</si>
  <si>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</si>
  <si>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</si>
  <si>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</si>
  <si>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</si>
  <si>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</si>
  <si>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</si>
  <si>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</si>
  <si>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</si>
  <si>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</si>
  <si>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</si>
  <si>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</si>
  <si>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</si>
  <si>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</si>
  <si>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</si>
  <si>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</si>
  <si>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</si>
  <si>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</si>
  <si>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</si>
  <si>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</si>
  <si>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</si>
  <si>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</si>
  <si>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</si>
  <si>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</si>
  <si>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</si>
  <si>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</si>
  <si>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</si>
  <si>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</si>
  <si>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</si>
  <si>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</si>
  <si>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</si>
  <si>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</si>
  <si>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</si>
  <si>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</si>
  <si>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</si>
  <si>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</si>
  <si>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</si>
  <si>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</si>
  <si>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</si>
  <si>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</si>
  <si>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</si>
  <si>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</si>
  <si>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</si>
  <si>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</si>
  <si>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</si>
  <si>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</si>
  <si>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</si>
  <si>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</si>
  <si>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</si>
  <si>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</si>
  <si>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</si>
  <si>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</si>
  <si>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</si>
  <si>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</si>
  <si>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</si>
  <si>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</si>
  <si>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</si>
  <si>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</si>
  <si>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</si>
  <si>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</si>
  <si>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</si>
  <si>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</si>
  <si>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</si>
  <si>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</si>
  <si>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</si>
  <si>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</si>
  <si>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</si>
  <si>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</si>
  <si>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</si>
  <si>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</si>
  <si>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</si>
  <si>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</si>
  <si>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</si>
  <si>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</si>
  <si>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</si>
  <si>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</si>
  <si>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</si>
  <si>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</si>
  <si>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</si>
  <si>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</si>
  <si>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</si>
  <si>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</si>
  <si>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</si>
  <si>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</si>
  <si>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</si>
  <si>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</si>
  <si>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</si>
  <si>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</si>
  <si>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</si>
  <si>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</si>
  <si>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</si>
  <si>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</si>
  <si>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</si>
  <si>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</si>
  <si>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</si>
  <si>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</si>
  <si>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</si>
  <si>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</si>
  <si>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</si>
  <si>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</si>
  <si>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</si>
  <si>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</si>
  <si>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</si>
  <si>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</si>
  <si>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</si>
  <si>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</si>
  <si>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</si>
  <si>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</si>
  <si>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</si>
  <si>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</si>
  <si>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</si>
  <si>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</si>
  <si>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</si>
  <si>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</si>
  <si>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</si>
  <si>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</si>
  <si>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</si>
  <si>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</si>
  <si>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</si>
  <si>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</si>
  <si>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</si>
  <si>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</si>
  <si>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</si>
  <si>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</si>
  <si>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</si>
  <si>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</si>
  <si>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</si>
  <si>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</si>
  <si>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</si>
  <si>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</si>
  <si>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</si>
  <si>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</si>
  <si>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</si>
  <si>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</si>
  <si>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</si>
  <si>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</si>
  <si>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</si>
  <si>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</si>
  <si>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</si>
  <si>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</si>
  <si>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</si>
  <si>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</si>
  <si>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</si>
  <si>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</si>
  <si>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</si>
  <si>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</si>
  <si>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</si>
  <si>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</si>
  <si>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</si>
  <si>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</si>
  <si>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</si>
  <si>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</si>
  <si>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</si>
  <si>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</si>
  <si>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</si>
  <si>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</si>
  <si>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</si>
  <si>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</si>
  <si>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</si>
  <si>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</si>
  <si>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</si>
  <si>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</si>
  <si>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</si>
  <si>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</si>
  <si>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</si>
  <si>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</si>
  <si>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</si>
  <si>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</si>
  <si>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</si>
  <si>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</si>
  <si>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</si>
  <si>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</si>
  <si>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</si>
  <si>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</si>
  <si>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</si>
  <si>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</si>
  <si>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</si>
  <si>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</si>
  <si>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</si>
  <si>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</si>
  <si>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</si>
  <si>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</si>
  <si>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</si>
  <si>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</si>
  <si>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</si>
  <si>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</si>
  <si>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</si>
  <si>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</si>
  <si>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</si>
  <si>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</si>
  <si>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</si>
  <si>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</si>
  <si>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</si>
  <si>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</si>
  <si>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</si>
  <si>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</si>
  <si>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</si>
  <si>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</si>
  <si>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</si>
  <si>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</si>
  <si>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</si>
  <si>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</si>
  <si>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</si>
  <si>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</si>
  <si>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</si>
  <si>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</si>
  <si>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</si>
  <si>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</si>
  <si>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</si>
  <si>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</si>
  <si>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</si>
  <si>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</si>
  <si>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</si>
  <si>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</si>
  <si>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</si>
  <si>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</si>
  <si>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</si>
  <si>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</si>
  <si>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</si>
  <si>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</si>
  <si>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</si>
  <si>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</si>
  <si>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</si>
  <si>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</si>
  <si>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</si>
  <si>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</si>
  <si>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</si>
  <si>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</si>
  <si>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</si>
  <si>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</si>
  <si>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</si>
  <si>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</si>
  <si>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</si>
  <si>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</si>
  <si>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</si>
  <si>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</si>
  <si>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</si>
  <si>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</si>
  <si>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</si>
  <si>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</si>
  <si>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</si>
  <si>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</si>
  <si>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</si>
  <si>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</si>
  <si>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</si>
  <si>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</si>
  <si>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</si>
  <si>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</si>
  <si>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</si>
  <si>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</si>
  <si>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</si>
  <si>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</si>
  <si>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</si>
  <si>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</si>
  <si>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</si>
  <si>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</si>
  <si>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</si>
  <si>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</si>
  <si>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</si>
  <si>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</si>
  <si>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</si>
  <si>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</si>
  <si>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</si>
  <si>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</si>
  <si>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</si>
  <si>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</si>
  <si>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</si>
  <si>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</si>
  <si>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</si>
  <si>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</si>
  <si>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</si>
  <si>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</si>
  <si>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</si>
  <si>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</si>
  <si>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</si>
  <si>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</si>
  <si>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</si>
  <si>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</si>
  <si>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</si>
  <si>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</si>
  <si>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</si>
  <si>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</si>
  <si>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</si>
  <si>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</si>
  <si>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</si>
  <si>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</si>
  <si>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</si>
  <si>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</si>
  <si>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</si>
  <si>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</si>
  <si>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</si>
  <si>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</si>
  <si>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</si>
  <si>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</si>
  <si>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</si>
  <si>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</si>
  <si>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</si>
  <si>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</si>
  <si>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</si>
  <si>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</si>
  <si>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</si>
  <si>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</si>
  <si>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</si>
  <si>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</si>
  <si>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</si>
  <si>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</si>
  <si>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</si>
  <si>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</si>
  <si>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</si>
  <si>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</si>
  <si>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</si>
  <si>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</si>
  <si>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</si>
  <si>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</si>
  <si>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</si>
  <si>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</si>
  <si>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</si>
  <si>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</si>
  <si>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</si>
  <si>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</si>
  <si>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</si>
  <si>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</si>
  <si>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</si>
  <si>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</si>
  <si>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</si>
  <si>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</si>
  <si>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</si>
  <si>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</si>
  <si>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</si>
  <si>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</si>
  <si>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</si>
  <si>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</si>
  <si>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</si>
  <si>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</si>
  <si>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</si>
  <si>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</si>
  <si>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</si>
  <si>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</si>
  <si>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</si>
  <si>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</si>
  <si>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</si>
  <si>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</si>
  <si>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</si>
  <si>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</si>
  <si>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</si>
  <si>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</si>
  <si>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</si>
  <si>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</si>
  <si>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</si>
  <si>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</si>
  <si>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</si>
  <si>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</si>
  <si>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</si>
  <si>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</si>
  <si>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</si>
  <si>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</si>
  <si>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</si>
  <si>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</si>
  <si>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</si>
  <si>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</si>
  <si>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</si>
  <si>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</si>
  <si>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</si>
  <si>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</si>
  <si>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</si>
  <si>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</si>
  <si>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</si>
  <si>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</si>
  <si>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</si>
  <si>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</si>
  <si>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</si>
  <si>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</si>
  <si>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</si>
  <si>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</si>
  <si>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</si>
  <si>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</si>
  <si>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</si>
  <si>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</si>
  <si>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</si>
  <si>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</si>
  <si>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</si>
  <si>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</si>
  <si>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</si>
  <si>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</si>
  <si>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</si>
  <si>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</si>
  <si>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</si>
  <si>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</si>
  <si>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</si>
  <si>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</si>
  <si>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</si>
  <si>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</si>
  <si>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</si>
  <si>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</si>
  <si>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</si>
  <si>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</si>
  <si>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</si>
  <si>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</si>
  <si>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</si>
  <si>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</si>
  <si>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</si>
  <si>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</si>
  <si>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</si>
  <si>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</si>
  <si>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</si>
  <si>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</si>
  <si>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</si>
  <si>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</si>
  <si>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</si>
  <si>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</si>
  <si>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</si>
  <si>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</si>
  <si>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</si>
  <si>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</si>
  <si>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</si>
  <si>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</si>
  <si>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</si>
  <si>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</si>
  <si>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</si>
  <si>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</si>
  <si>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</si>
  <si>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</si>
  <si>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</si>
  <si>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</si>
  <si>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</si>
  <si>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</si>
  <si>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</si>
  <si>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</si>
  <si>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</si>
  <si>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</si>
  <si>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</si>
  <si>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</si>
  <si>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</si>
  <si>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</si>
  <si>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</si>
  <si>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</si>
  <si>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</si>
  <si>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</si>
  <si>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</si>
  <si>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</si>
  <si>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</si>
  <si>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</si>
  <si>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</si>
  <si>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</si>
  <si>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</si>
  <si>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</si>
  <si>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</si>
  <si>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</si>
  <si>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</si>
  <si>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</si>
  <si>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</si>
  <si>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</si>
  <si>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</si>
  <si>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</si>
  <si>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</si>
  <si>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</si>
  <si>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</si>
  <si>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</si>
  <si>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</si>
  <si>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</si>
  <si>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</si>
  <si>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</si>
  <si>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</si>
  <si>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</si>
  <si>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</si>
  <si>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</si>
  <si>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</si>
  <si>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</si>
  <si>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</si>
  <si>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</si>
  <si>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</si>
  <si>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</si>
  <si>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</si>
  <si>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</si>
  <si>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</si>
  <si>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</si>
  <si>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</si>
  <si>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</si>
  <si>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</si>
  <si>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</si>
  <si>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</si>
  <si>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</si>
  <si>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</si>
  <si>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</si>
  <si>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</si>
  <si>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</si>
  <si>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</si>
  <si>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</si>
  <si>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</si>
  <si>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</si>
  <si>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</si>
  <si>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</si>
  <si>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</si>
  <si>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</si>
  <si>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</si>
  <si>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</si>
  <si>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</si>
  <si>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</si>
  <si>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</si>
  <si>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</si>
  <si>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</si>
  <si>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</si>
  <si>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</si>
  <si>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</si>
  <si>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</si>
  <si>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</si>
  <si>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</si>
  <si>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</si>
  <si>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</si>
  <si>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</si>
  <si>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</si>
  <si>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</si>
  <si>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</si>
  <si>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</si>
  <si>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</si>
  <si>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</si>
  <si>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</si>
  <si>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</si>
  <si>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</si>
  <si>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</si>
  <si>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</si>
  <si>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</si>
  <si>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</si>
  <si>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</si>
  <si>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</si>
  <si>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</si>
  <si>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</si>
  <si>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</si>
  <si>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</si>
  <si>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</si>
  <si>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</si>
  <si>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</si>
  <si>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</si>
  <si>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</si>
  <si>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</si>
  <si>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</si>
  <si>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</si>
  <si>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</si>
  <si>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</si>
  <si>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</si>
  <si>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</si>
  <si>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</si>
  <si>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</si>
  <si>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</si>
  <si>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</si>
  <si>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</si>
  <si>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</si>
  <si>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</si>
  <si>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</si>
  <si>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</si>
  <si>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</si>
  <si>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</si>
  <si>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</si>
  <si>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</si>
  <si>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</si>
  <si>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</si>
  <si>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</si>
  <si>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</si>
  <si>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</si>
  <si>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</si>
  <si>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</si>
  <si>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</si>
  <si>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</si>
  <si>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</si>
  <si>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</si>
  <si>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</si>
  <si>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</si>
  <si>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</si>
  <si>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</si>
  <si>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</si>
  <si>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</si>
  <si>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</si>
  <si>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</si>
  <si>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</si>
  <si>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</si>
  <si>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</si>
  <si>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</si>
  <si>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</si>
  <si>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</si>
  <si>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</si>
  <si>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</si>
  <si>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</si>
  <si>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</si>
  <si>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</si>
  <si>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</si>
  <si>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</si>
  <si>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</si>
  <si>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</si>
  <si>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</si>
  <si>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</si>
  <si>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</si>
  <si>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</si>
  <si>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</si>
  <si>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</si>
  <si>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</si>
  <si>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</si>
  <si>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</si>
  <si>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</si>
  <si>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</si>
  <si>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</si>
  <si>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</si>
  <si>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</si>
  <si>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</si>
  <si>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</si>
  <si>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</si>
  <si>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</si>
  <si>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</si>
  <si>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</si>
  <si>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</si>
  <si>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</si>
  <si>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</si>
  <si>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</si>
  <si>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</si>
  <si>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</si>
  <si>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</si>
  <si>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</si>
  <si>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</si>
  <si>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</si>
  <si>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</si>
  <si>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</si>
  <si>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</si>
  <si>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</si>
  <si>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</si>
  <si>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</si>
  <si>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</si>
  <si>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</si>
  <si>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</si>
  <si>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</si>
  <si>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</si>
  <si>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</si>
  <si>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</si>
  <si>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</si>
  <si>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</si>
  <si>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</si>
  <si>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</si>
  <si>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</si>
  <si>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</si>
  <si>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</si>
  <si>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</si>
  <si>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</si>
  <si>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</si>
  <si>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</si>
  <si>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</si>
  <si>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</si>
  <si>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</si>
  <si>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</si>
  <si>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</si>
  <si>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</si>
  <si>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</si>
  <si>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</si>
  <si>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</si>
  <si>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</si>
  <si>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</si>
  <si>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</si>
  <si>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</si>
  <si>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</si>
  <si>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</si>
  <si>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</si>
  <si>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</si>
  <si>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</si>
  <si>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</si>
  <si>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</si>
  <si>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</si>
  <si>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</si>
  <si>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</si>
  <si>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</si>
  <si>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</si>
  <si>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</si>
  <si>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</si>
  <si>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</si>
  <si>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</si>
  <si>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</si>
  <si>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</si>
  <si>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</si>
  <si>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</si>
  <si>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</si>
  <si>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</si>
  <si>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</si>
  <si>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</si>
  <si>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</si>
  <si>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</si>
  <si>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</si>
  <si>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</si>
  <si>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</si>
  <si>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</si>
  <si>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</si>
  <si>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</si>
  <si>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</si>
  <si>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</si>
  <si>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</si>
  <si>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</si>
  <si>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</si>
  <si>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</si>
  <si>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</si>
  <si>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</si>
  <si>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</si>
  <si>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</si>
  <si>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</si>
  <si>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</si>
  <si>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</si>
  <si>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</si>
  <si>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</si>
  <si>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</si>
  <si>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</si>
  <si>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</si>
  <si>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</si>
  <si>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</si>
  <si>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</si>
  <si>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</si>
  <si>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</si>
  <si>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</si>
  <si>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</si>
  <si>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</si>
  <si>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</si>
  <si>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</si>
  <si>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</si>
  <si>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</si>
  <si>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</si>
  <si>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</si>
  <si>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</si>
  <si>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</si>
  <si>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</si>
  <si>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</si>
  <si>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</si>
  <si>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</si>
  <si>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</si>
  <si>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</si>
  <si>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</si>
  <si>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</si>
  <si>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</si>
  <si>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</si>
  <si>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</si>
  <si>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</si>
  <si>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</si>
  <si>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</si>
  <si>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</si>
  <si>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</si>
  <si>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</si>
  <si>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</si>
  <si>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</si>
  <si>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</si>
  <si>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</si>
  <si>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</si>
  <si>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</si>
  <si>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</si>
  <si>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</si>
  <si>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</si>
  <si>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</si>
  <si>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</si>
  <si>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</si>
  <si>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</si>
  <si>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</si>
  <si>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</si>
  <si>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</si>
  <si>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</si>
  <si>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</si>
  <si>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</si>
  <si>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</si>
  <si>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</si>
  <si>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</si>
  <si>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</si>
  <si>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</si>
  <si>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</si>
  <si>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</si>
  <si>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</si>
  <si>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</si>
  <si>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</si>
  <si>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</si>
  <si>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</si>
  <si>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</si>
  <si>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</si>
  <si>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</si>
  <si>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</si>
  <si>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</si>
  <si>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</si>
  <si>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</si>
  <si>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</si>
  <si>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</si>
  <si>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</si>
  <si>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</si>
  <si>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</si>
  <si>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</si>
  <si>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</si>
  <si>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</si>
  <si>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</si>
  <si>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</si>
  <si>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</si>
  <si>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</si>
  <si>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</si>
  <si>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</si>
  <si>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</si>
  <si>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</si>
  <si>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</si>
  <si>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</si>
  <si>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</si>
  <si>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</si>
  <si>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</si>
  <si>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</si>
  <si>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</si>
  <si>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</si>
  <si>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</si>
  <si>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</si>
  <si>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</si>
  <si>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</si>
  <si>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</si>
  <si>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</si>
  <si>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</si>
  <si>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</si>
  <si>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</si>
  <si>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</si>
  <si>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</si>
  <si>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</si>
  <si>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</si>
  <si>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</si>
  <si>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</si>
  <si>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</si>
  <si>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</si>
  <si>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</si>
  <si>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</si>
  <si>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</si>
  <si>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</si>
  <si>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</si>
  <si>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</si>
  <si>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</si>
  <si>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</si>
  <si>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</si>
  <si>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</si>
  <si>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</si>
  <si>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</si>
  <si>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</si>
  <si>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</si>
  <si>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</si>
  <si>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</si>
  <si>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</si>
  <si>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</si>
  <si>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</si>
  <si>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</si>
  <si>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</si>
  <si>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</si>
  <si>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</si>
  <si>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</si>
  <si>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</si>
  <si>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</si>
  <si>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</si>
  <si>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</si>
  <si>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</si>
  <si>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</si>
  <si>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</si>
  <si>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</si>
  <si>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</si>
  <si>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</si>
  <si>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</si>
  <si>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</si>
  <si>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</si>
  <si>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</si>
  <si>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</si>
  <si>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</si>
  <si>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</si>
  <si>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</si>
  <si>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</si>
  <si>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</si>
  <si>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</si>
  <si>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</si>
  <si>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</si>
  <si>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</si>
  <si>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</si>
  <si>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</si>
  <si>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</si>
  <si>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</si>
  <si>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</si>
  <si>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</si>
  <si>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</si>
  <si>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</si>
  <si>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</si>
  <si>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</si>
  <si>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</si>
  <si>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</si>
  <si>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</si>
  <si>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</si>
  <si>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</si>
  <si>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</si>
  <si>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</si>
  <si>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</si>
  <si>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</si>
  <si>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</si>
  <si>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</si>
  <si>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</si>
  <si>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</si>
  <si>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</si>
  <si>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</si>
  <si>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</si>
  <si>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</si>
  <si>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</si>
  <si>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</si>
  <si>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</si>
  <si>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</si>
  <si>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</si>
  <si>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</si>
  <si>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</si>
  <si>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</si>
  <si>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</si>
  <si>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</si>
  <si>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</si>
  <si>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</si>
  <si>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</si>
  <si>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</si>
  <si>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</si>
  <si>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</si>
  <si>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</si>
  <si>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</si>
  <si>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</si>
  <si>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</si>
  <si>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</si>
  <si>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</si>
  <si>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</si>
  <si>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</si>
  <si>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</si>
  <si>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</si>
  <si>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</si>
  <si>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</si>
  <si>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</si>
  <si>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</si>
  <si>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</si>
  <si>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</si>
  <si>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</si>
  <si>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</si>
  <si>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</si>
  <si>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</si>
  <si>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</si>
  <si>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</si>
  <si>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</si>
  <si>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</si>
  <si>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</si>
  <si>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</si>
  <si>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</si>
  <si>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</si>
  <si>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</si>
  <si>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</si>
  <si>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</si>
  <si>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</si>
  <si>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</si>
  <si>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</si>
  <si>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</si>
  <si>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</si>
  <si>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</si>
  <si>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</si>
  <si>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</si>
  <si>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</si>
  <si>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</si>
  <si>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</si>
  <si>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</si>
  <si>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</si>
  <si>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</si>
  <si>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</si>
  <si>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</si>
  <si>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</si>
  <si>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</si>
  <si>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</si>
  <si>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</si>
  <si>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</si>
  <si>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</si>
  <si>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</si>
  <si>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</si>
  <si>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</si>
  <si>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</si>
  <si>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</si>
  <si>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</si>
  <si>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</si>
  <si>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</si>
  <si>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</si>
  <si>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</si>
  <si>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</si>
  <si>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</si>
  <si>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</si>
  <si>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</si>
  <si>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</si>
  <si>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</si>
  <si>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</si>
  <si>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</si>
  <si>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</si>
  <si>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</si>
  <si>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</si>
  <si>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</si>
  <si>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</si>
  <si>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</si>
  <si>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</si>
  <si>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</si>
  <si>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</si>
  <si>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</si>
  <si>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</si>
  <si>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</si>
  <si>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</si>
  <si>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</si>
  <si>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</si>
  <si>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</si>
  <si>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</si>
  <si>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</si>
  <si>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</si>
  <si>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</si>
  <si>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</si>
  <si>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</si>
  <si>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</si>
  <si>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</si>
  <si>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</si>
  <si>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</si>
  <si>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</si>
  <si>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</si>
  <si>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</si>
  <si>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</si>
  <si>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</si>
  <si>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</si>
  <si>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</si>
  <si>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</si>
  <si>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</si>
  <si>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</si>
  <si>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</si>
  <si>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</si>
  <si>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</si>
  <si>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</si>
  <si>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</si>
  <si>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</si>
  <si>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</si>
  <si>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</si>
  <si>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</si>
  <si>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</si>
  <si>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</si>
  <si>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</si>
  <si>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</si>
  <si>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</si>
  <si>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</si>
  <si>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</si>
  <si>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</si>
  <si>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</si>
  <si>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</si>
  <si>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</si>
  <si>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</si>
  <si>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</si>
  <si>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</si>
  <si>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</si>
  <si>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</si>
  <si>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</si>
  <si>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</si>
  <si>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</si>
  <si>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</si>
  <si>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</si>
  <si>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</si>
  <si>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</si>
  <si>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</si>
  <si>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</si>
  <si>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</si>
  <si>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</si>
  <si>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</si>
  <si>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</si>
  <si>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</si>
  <si>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</si>
  <si>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</si>
  <si>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</si>
  <si>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</si>
  <si>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</si>
  <si>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</si>
  <si>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</si>
  <si>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</si>
  <si>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</si>
  <si>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</si>
  <si>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</si>
  <si>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</si>
  <si>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</si>
  <si>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</si>
  <si>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</si>
  <si>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</si>
  <si>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</si>
  <si>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</si>
  <si>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</si>
  <si>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</si>
  <si>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</si>
  <si>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</si>
  <si>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</si>
  <si>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</si>
  <si>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</si>
  <si>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</si>
  <si>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</si>
  <si>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</si>
  <si>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</si>
  <si>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</si>
  <si>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</si>
  <si>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</si>
  <si>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</si>
  <si>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</si>
  <si>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</si>
  <si>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</si>
  <si>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</si>
  <si>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</si>
  <si>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</si>
  <si>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</si>
  <si>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</si>
  <si>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</si>
  <si>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</si>
  <si>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</si>
  <si>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</si>
  <si>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</si>
  <si>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</si>
  <si>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</si>
  <si>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</si>
  <si>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</si>
  <si>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</si>
  <si>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</si>
  <si>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</si>
  <si>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</si>
  <si>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</si>
  <si>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</si>
  <si>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</si>
  <si>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</si>
  <si>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</si>
  <si>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</si>
  <si>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</si>
  <si>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</si>
  <si>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</si>
  <si>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</si>
  <si>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</si>
  <si>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</si>
  <si>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</si>
  <si>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</si>
  <si>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</si>
  <si>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</si>
  <si>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</si>
  <si>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</si>
  <si>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</si>
  <si>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</si>
  <si>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</si>
  <si>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</si>
  <si>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</si>
  <si>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</si>
  <si>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</si>
  <si>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</si>
  <si>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</si>
  <si>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</si>
  <si>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</si>
  <si>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</si>
  <si>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</si>
  <si>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</si>
  <si>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</si>
  <si>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</si>
  <si>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</si>
  <si>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</si>
  <si>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</si>
  <si>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</si>
  <si>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</si>
  <si>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</si>
  <si>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</si>
  <si>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</si>
  <si>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</si>
  <si>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</si>
  <si>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</si>
  <si>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</si>
  <si>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</si>
  <si>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</si>
  <si>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</si>
  <si>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</si>
  <si>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</si>
  <si>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</si>
  <si>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</si>
  <si>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</si>
  <si>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</si>
  <si>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</si>
  <si>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</si>
  <si>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</si>
  <si>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</si>
  <si>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</si>
  <si>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</si>
  <si>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</si>
  <si>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</si>
  <si>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</si>
  <si>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</si>
  <si>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</si>
  <si>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</si>
  <si>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</si>
  <si>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</si>
  <si>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</si>
  <si>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</si>
  <si>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</si>
  <si>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</si>
  <si>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</si>
  <si>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</si>
  <si>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</si>
  <si>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</si>
  <si>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</si>
  <si>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</si>
  <si>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</si>
  <si>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</si>
  <si>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</si>
  <si>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</si>
  <si>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</si>
  <si>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</si>
  <si>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</si>
  <si>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</si>
  <si>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</si>
  <si>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</si>
  <si>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</si>
  <si>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</si>
  <si>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</si>
  <si>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</si>
  <si>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</si>
  <si>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</si>
  <si>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</si>
  <si>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</si>
  <si>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</si>
  <si>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</si>
  <si>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</si>
  <si>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</si>
  <si>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</si>
  <si>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</si>
  <si>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</si>
  <si>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</si>
  <si>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</si>
  <si>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</si>
  <si>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</si>
  <si>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</si>
  <si>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</si>
  <si>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</si>
  <si>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</si>
  <si>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</si>
  <si>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</si>
  <si>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</si>
  <si>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</si>
  <si>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</si>
  <si>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</si>
  <si>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</si>
  <si>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</si>
  <si>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</si>
  <si>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</si>
  <si>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</si>
  <si>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</si>
  <si>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</si>
  <si>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</si>
  <si>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</si>
  <si>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</si>
  <si>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</si>
  <si>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</si>
  <si>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</si>
  <si>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</si>
  <si>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</si>
  <si>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</si>
  <si>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</si>
  <si>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</si>
  <si>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</si>
  <si>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</si>
  <si>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</si>
  <si>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</si>
  <si>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</si>
  <si>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</si>
  <si>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</si>
  <si>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</si>
  <si>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</si>
  <si>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</si>
  <si>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</si>
  <si>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</si>
  <si>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</si>
  <si>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</si>
  <si>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</si>
  <si>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</si>
  <si>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</si>
  <si>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</si>
  <si>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</si>
  <si>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</si>
  <si>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</si>
  <si>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</si>
  <si>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</si>
  <si>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</si>
  <si>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</si>
  <si>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</si>
  <si>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</si>
  <si>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</si>
  <si>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</si>
  <si>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</si>
  <si>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</si>
  <si>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</si>
  <si>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</si>
  <si>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</si>
  <si>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</si>
  <si>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</si>
  <si>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</si>
  <si>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</si>
  <si>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</si>
  <si>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</si>
  <si>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</si>
  <si>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</si>
  <si>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</si>
  <si>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</si>
  <si>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</si>
  <si>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</si>
  <si>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</si>
  <si>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</si>
  <si>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</si>
  <si>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</si>
  <si>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</si>
  <si>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</si>
  <si>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</si>
  <si>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</si>
  <si>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</si>
  <si>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</si>
  <si>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</si>
  <si>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</si>
  <si>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</si>
  <si>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</si>
  <si>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</si>
  <si>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</si>
  <si>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</si>
  <si>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</si>
  <si>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</si>
  <si>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</si>
  <si>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</si>
  <si>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</si>
  <si>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</si>
  <si>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</si>
  <si>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</si>
  <si>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</si>
  <si>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</si>
  <si>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</si>
  <si>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</si>
  <si>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</si>
  <si>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</si>
  <si>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</si>
  <si>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</si>
  <si>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</si>
  <si>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</si>
  <si>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</si>
  <si>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</si>
  <si>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</si>
  <si>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</si>
  <si>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</si>
  <si>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</si>
  <si>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</si>
  <si>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</si>
  <si>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</si>
  <si>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</si>
  <si>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</si>
  <si>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</si>
  <si>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</si>
  <si>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</si>
  <si>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</si>
  <si>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</si>
  <si>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</si>
  <si>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</si>
  <si>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</si>
  <si>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</si>
  <si>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</si>
  <si>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</si>
  <si>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</si>
  <si>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</si>
  <si>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</si>
  <si>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</si>
  <si>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</si>
  <si>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</si>
  <si>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</si>
  <si>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</si>
  <si>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</si>
  <si>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</si>
  <si>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</si>
  <si>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</si>
  <si>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</si>
  <si>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</si>
  <si>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</si>
  <si>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</si>
  <si>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</si>
  <si>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</si>
  <si>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</si>
  <si>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</si>
  <si>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</si>
  <si>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</si>
  <si>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</si>
  <si>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</si>
  <si>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</si>
  <si>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</si>
  <si>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</si>
  <si>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</si>
  <si>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</si>
  <si>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</si>
  <si>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</si>
  <si>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</si>
  <si>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</si>
  <si>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</si>
  <si>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</si>
  <si>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</si>
  <si>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</si>
  <si>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</si>
  <si>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</si>
  <si>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</si>
  <si>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</si>
  <si>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</si>
  <si>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</si>
  <si>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</si>
  <si>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</si>
  <si>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</si>
  <si>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</si>
  <si>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</si>
  <si>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</si>
  <si>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</si>
  <si>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</si>
  <si>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</si>
  <si>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</si>
  <si>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</si>
  <si>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</si>
  <si>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</si>
  <si>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</si>
  <si>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</si>
  <si>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</si>
  <si>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</si>
  <si>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</si>
  <si>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</si>
  <si>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</si>
  <si>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</si>
  <si>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</si>
  <si>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</si>
  <si>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</si>
  <si>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</si>
  <si>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</si>
  <si>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</si>
  <si>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</si>
  <si>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</si>
  <si>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</si>
  <si>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</si>
  <si>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</si>
  <si>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</si>
  <si>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</si>
  <si>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</si>
  <si>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</si>
  <si>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</si>
  <si>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</si>
  <si>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</si>
  <si>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</si>
  <si>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</si>
  <si>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</si>
  <si>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</si>
  <si>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</si>
  <si>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</si>
  <si>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</si>
  <si>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</si>
  <si>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</si>
  <si>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</si>
  <si>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</si>
  <si>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</si>
  <si>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</si>
  <si>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</si>
  <si>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</si>
  <si>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</si>
  <si>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</si>
  <si>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</si>
  <si>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</si>
  <si>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</si>
  <si>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</si>
  <si>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</si>
  <si>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</si>
  <si>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</si>
  <si>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</si>
  <si>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</si>
  <si>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</si>
  <si>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</si>
  <si>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</si>
  <si>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</si>
  <si>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</si>
  <si>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</si>
  <si>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</si>
  <si>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</si>
  <si>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</si>
  <si>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</si>
  <si>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</si>
  <si>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</si>
  <si>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</si>
  <si>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</si>
  <si>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</si>
  <si>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</si>
  <si>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</si>
  <si>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</si>
  <si>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</si>
  <si>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</si>
  <si>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</si>
  <si>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</si>
  <si>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</si>
  <si>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</si>
  <si>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</si>
  <si>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</si>
  <si>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</si>
  <si>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</si>
  <si>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</si>
  <si>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</si>
  <si>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</si>
  <si>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</si>
  <si>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</si>
  <si>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</si>
  <si>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</si>
  <si>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</si>
  <si>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</si>
  <si>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</si>
  <si>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</si>
  <si>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</si>
  <si>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</si>
  <si>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</si>
  <si>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</si>
  <si>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</si>
  <si>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</si>
  <si>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</si>
  <si>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</si>
  <si>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</si>
  <si>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</si>
  <si>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</si>
  <si>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</si>
  <si>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</si>
  <si>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</si>
  <si>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</si>
  <si>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</si>
  <si>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</si>
  <si>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</si>
  <si>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</si>
  <si>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</si>
  <si>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</si>
  <si>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</si>
  <si>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</si>
  <si>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</si>
  <si>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</si>
  <si>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</si>
  <si>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</si>
  <si>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</si>
  <si>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</si>
  <si>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</si>
  <si>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</si>
  <si>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</si>
  <si>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</si>
  <si>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</si>
  <si>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</si>
  <si>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</si>
  <si>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</si>
  <si>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</si>
  <si>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</si>
  <si>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</si>
  <si>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</si>
  <si>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</si>
  <si>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</si>
  <si>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</si>
  <si>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</si>
  <si>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</si>
  <si>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</si>
  <si>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</si>
  <si>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</si>
  <si>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</si>
  <si>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</si>
  <si>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</si>
  <si>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</si>
  <si>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</si>
  <si>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</si>
  <si>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</si>
  <si>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</si>
  <si>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</si>
  <si>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</si>
  <si>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</si>
  <si>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</si>
  <si>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</si>
  <si>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</si>
  <si>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</si>
  <si>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</si>
  <si>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</si>
  <si>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</si>
  <si>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</si>
  <si>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</si>
  <si>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</si>
  <si>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</si>
  <si>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</si>
  <si>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</si>
  <si>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</si>
  <si>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</si>
  <si>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</si>
  <si>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</si>
  <si>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</si>
  <si>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</si>
  <si>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</si>
  <si>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</si>
  <si>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</si>
  <si>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</si>
  <si>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</si>
  <si>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</si>
  <si>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</si>
  <si>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</si>
  <si>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</si>
  <si>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</si>
  <si>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</si>
  <si>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</si>
  <si>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</si>
  <si>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</si>
  <si>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</si>
  <si>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</si>
  <si>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</si>
  <si>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</si>
  <si>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</si>
  <si>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</si>
  <si>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</si>
  <si>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</si>
  <si>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</si>
  <si>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</si>
  <si>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</si>
  <si>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</si>
  <si>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</si>
  <si>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</si>
  <si>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</si>
  <si>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</si>
  <si>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</si>
  <si>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</si>
  <si>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</si>
  <si>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</si>
  <si>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</si>
  <si>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</si>
  <si>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</si>
  <si>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</si>
  <si>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</si>
  <si>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</si>
  <si>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</si>
  <si>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</si>
  <si>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</si>
  <si>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</si>
  <si>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</si>
  <si>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</si>
  <si>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</si>
  <si>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</si>
  <si>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</si>
  <si>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</si>
  <si>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</si>
  <si>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</si>
  <si>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</si>
  <si>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</si>
  <si>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</si>
  <si>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</si>
  <si>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</si>
  <si>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</si>
  <si>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</si>
  <si>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</si>
  <si>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</si>
  <si>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</si>
  <si>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</si>
  <si>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</si>
  <si>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</si>
  <si>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</si>
  <si>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</si>
  <si>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</si>
  <si>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</si>
  <si>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</si>
  <si>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</si>
  <si>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</si>
  <si>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</si>
  <si>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</si>
  <si>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</si>
  <si>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</si>
  <si>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</si>
  <si>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</si>
  <si>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</si>
  <si>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</si>
  <si>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</si>
  <si>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</si>
  <si>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</si>
  <si>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</si>
  <si>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</si>
  <si>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</si>
  <si>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</si>
  <si>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</si>
  <si>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</si>
  <si>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</si>
  <si>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</si>
  <si>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</si>
  <si>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</si>
  <si>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</si>
  <si>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</si>
  <si>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</si>
  <si>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</si>
  <si>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</si>
  <si>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</si>
  <si>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</si>
  <si>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</si>
  <si>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</si>
  <si>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</si>
  <si>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</si>
  <si>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</si>
  <si>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</si>
  <si>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</si>
  <si>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</si>
  <si>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</si>
  <si>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</si>
  <si>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</si>
  <si>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</si>
  <si>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</si>
  <si>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</si>
  <si>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</si>
  <si>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</si>
  <si>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</si>
  <si>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</si>
  <si>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</si>
  <si>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</si>
  <si>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</si>
  <si>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</si>
  <si>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</si>
  <si>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</si>
  <si>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</si>
  <si>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</si>
  <si>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</si>
  <si>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</si>
  <si>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</si>
  <si>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</si>
  <si>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</si>
  <si>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</si>
  <si>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</si>
  <si>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</si>
  <si>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</si>
  <si>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</si>
  <si>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</si>
  <si>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</si>
  <si>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</si>
  <si>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</si>
  <si>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</si>
  <si>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</si>
  <si>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</si>
  <si>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</si>
  <si>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</si>
  <si>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</si>
  <si>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</si>
  <si>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</si>
  <si>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</si>
  <si>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</si>
  <si>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</si>
  <si>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</si>
  <si>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</si>
  <si>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</si>
  <si>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</si>
  <si>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</si>
  <si>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</si>
  <si>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</si>
  <si>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</si>
  <si>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</si>
  <si>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</si>
  <si>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</si>
  <si>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</si>
  <si>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</si>
  <si>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</si>
  <si>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</si>
  <si>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</si>
  <si>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</si>
  <si>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</si>
  <si>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</si>
  <si>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</si>
  <si>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</si>
  <si>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</si>
  <si>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</si>
  <si>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</si>
  <si>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</si>
  <si>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</si>
  <si>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</si>
  <si>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</si>
  <si>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</si>
  <si>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</si>
  <si>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</si>
  <si>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</si>
  <si>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</si>
  <si>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</si>
  <si>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</si>
  <si>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</si>
  <si>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</si>
  <si>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</si>
  <si>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</si>
  <si>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</si>
  <si>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</si>
  <si>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</si>
  <si>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</si>
  <si>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</si>
  <si>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</si>
  <si>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</si>
  <si>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</si>
  <si>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</si>
  <si>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</si>
  <si>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</si>
  <si>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</si>
  <si>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</si>
  <si>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</si>
  <si>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</si>
  <si>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</si>
  <si>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</si>
  <si>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</si>
  <si>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</si>
  <si>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</si>
  <si>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</si>
  <si>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</si>
  <si>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</si>
  <si>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</si>
  <si>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</si>
  <si>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</si>
  <si>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</si>
  <si>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</si>
  <si>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</si>
  <si>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</si>
  <si>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</si>
  <si>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</si>
  <si>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</si>
  <si>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</si>
  <si>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</si>
  <si>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</si>
  <si>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</si>
  <si>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</si>
  <si>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</si>
  <si>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</si>
  <si>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</si>
  <si>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</si>
  <si>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</si>
  <si>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</si>
  <si>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</si>
  <si>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</si>
  <si>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</si>
  <si>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</si>
  <si>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</si>
  <si>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</si>
  <si>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</si>
  <si>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</si>
  <si>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</si>
  <si>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</si>
  <si>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</si>
  <si>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</si>
  <si>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</si>
  <si>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</si>
  <si>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</si>
  <si>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</si>
  <si>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</si>
  <si>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</si>
  <si>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</si>
  <si>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</si>
  <si>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</si>
  <si>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</si>
  <si>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</si>
  <si>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</si>
  <si>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</si>
  <si>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</si>
  <si>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</si>
  <si>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</si>
  <si>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</si>
  <si>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</si>
  <si>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</si>
  <si>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</si>
  <si>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</si>
  <si>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</si>
  <si>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</si>
  <si>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</si>
  <si>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</si>
  <si>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</si>
  <si>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</si>
  <si>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</si>
  <si>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</si>
  <si>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</si>
  <si>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</si>
  <si>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</si>
  <si>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</si>
  <si>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</si>
  <si>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</si>
  <si>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</si>
  <si>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</si>
  <si>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</si>
  <si>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</si>
  <si>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</si>
  <si>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</si>
  <si>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</si>
  <si>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</si>
  <si>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</si>
  <si>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</si>
  <si>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</si>
  <si>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</si>
  <si>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</si>
  <si>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</si>
  <si>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</si>
  <si>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</si>
  <si>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</si>
  <si>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</si>
  <si>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</si>
  <si>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</si>
  <si>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</si>
  <si>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</si>
  <si>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</si>
  <si>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</si>
  <si>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</si>
  <si>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</si>
  <si>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</si>
  <si>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</si>
  <si>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</si>
  <si>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</si>
  <si>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</si>
  <si>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</si>
  <si>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</si>
  <si>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</si>
  <si>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</si>
  <si>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</si>
  <si>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</si>
  <si>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</si>
  <si>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</si>
  <si>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</si>
  <si>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</si>
  <si>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</si>
  <si>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</si>
  <si>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</si>
  <si>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</si>
  <si>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</si>
  <si>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</si>
  <si>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</si>
  <si>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</si>
  <si>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</si>
  <si>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</si>
  <si>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</si>
  <si>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</si>
  <si>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</si>
  <si>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</si>
  <si>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</si>
  <si>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</si>
  <si>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</si>
  <si>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</si>
  <si>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</si>
  <si>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</si>
  <si>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</si>
  <si>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</si>
  <si>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</si>
  <si>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</si>
  <si>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</si>
  <si>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</si>
  <si>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</si>
  <si>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</si>
  <si>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</si>
  <si>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</si>
  <si>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</si>
  <si>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</si>
  <si>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</si>
  <si>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</si>
  <si>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</si>
  <si>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</si>
  <si>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</si>
  <si>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</si>
  <si>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</si>
  <si>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</si>
  <si>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</si>
  <si>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</si>
  <si>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</si>
  <si>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</si>
  <si>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</si>
  <si>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</si>
  <si>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</si>
  <si>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</si>
  <si>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</si>
  <si>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</si>
  <si>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</si>
  <si>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</si>
  <si>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</si>
  <si>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</si>
  <si>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</si>
  <si>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</si>
  <si>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</si>
  <si>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</si>
  <si>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</si>
  <si>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</si>
  <si>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</si>
  <si>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</si>
  <si>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</si>
  <si>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</si>
  <si>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</si>
  <si>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</si>
  <si>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</si>
  <si>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</si>
  <si>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</si>
  <si>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</si>
  <si>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</si>
  <si>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</si>
  <si>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</si>
  <si>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</si>
  <si>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</si>
  <si>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</si>
  <si>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</si>
  <si>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</si>
  <si>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</si>
  <si>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</si>
  <si>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</si>
  <si>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</si>
  <si>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</si>
  <si>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</si>
  <si>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</si>
  <si>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</si>
  <si>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</si>
  <si>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</si>
  <si>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</si>
  <si>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</si>
  <si>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</si>
  <si>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</si>
  <si>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</si>
  <si>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</si>
  <si>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</si>
  <si>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</si>
  <si>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</si>
  <si>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</si>
  <si>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</si>
  <si>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</si>
  <si>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</si>
  <si>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</si>
  <si>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</si>
  <si>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</si>
  <si>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</si>
  <si>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</si>
  <si>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</si>
  <si>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</si>
  <si>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</si>
  <si>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</si>
  <si>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</si>
  <si>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</si>
  <si>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</si>
  <si>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</si>
  <si>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</si>
  <si>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</si>
  <si>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</si>
  <si>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</si>
  <si>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</si>
  <si>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</si>
  <si>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</si>
  <si>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</si>
  <si>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</si>
  <si>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</si>
  <si>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</si>
  <si>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</si>
  <si>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</si>
  <si>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</si>
  <si>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</si>
  <si>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</si>
  <si>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</si>
  <si>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</si>
  <si>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</si>
  <si>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</si>
  <si>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</si>
  <si>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</si>
  <si>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</si>
  <si>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</si>
  <si>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</si>
  <si>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</si>
  <si>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</si>
  <si>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</si>
  <si>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</si>
  <si>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</si>
  <si>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</si>
  <si>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</si>
  <si>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</si>
  <si>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</si>
  <si>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</si>
  <si>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</si>
  <si>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</si>
  <si>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</si>
  <si>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</si>
  <si>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</si>
  <si>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</si>
  <si>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</si>
  <si>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</si>
  <si>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</si>
  <si>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</si>
  <si>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</si>
  <si>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</si>
  <si>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</si>
  <si>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</si>
  <si>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</si>
  <si>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</si>
  <si>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</si>
  <si>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</si>
  <si>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</si>
  <si>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</si>
  <si>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</si>
  <si>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</si>
  <si>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</si>
  <si>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</si>
  <si>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</si>
  <si>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</si>
  <si>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</si>
  <si>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</si>
  <si>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</si>
  <si>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</si>
  <si>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</si>
  <si>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</si>
  <si>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</si>
  <si>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</si>
  <si>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</si>
  <si>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</si>
  <si>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</si>
  <si>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</si>
  <si>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</si>
  <si>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</si>
  <si>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</si>
  <si>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</si>
  <si>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</si>
  <si>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</si>
  <si>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</si>
  <si>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</si>
  <si>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</si>
  <si>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</si>
  <si>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</si>
  <si>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</si>
  <si>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</si>
  <si>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</si>
  <si>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</si>
  <si>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</si>
  <si>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</si>
  <si>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</si>
  <si>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</si>
  <si>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</si>
  <si>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</si>
  <si>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</si>
  <si>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</si>
  <si>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</si>
  <si>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</si>
  <si>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</si>
  <si>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</si>
  <si>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</si>
  <si>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</si>
  <si>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</si>
  <si>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</si>
  <si>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</si>
  <si>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</si>
  <si>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</si>
  <si>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</si>
  <si>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</si>
  <si>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</si>
  <si>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</si>
  <si>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</si>
  <si>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</si>
  <si>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</si>
  <si>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</si>
  <si>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</si>
  <si>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</si>
  <si>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</si>
  <si>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</si>
  <si>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</si>
  <si>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</si>
  <si>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</si>
  <si>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</si>
  <si>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</si>
  <si>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</si>
  <si>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</si>
  <si>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</si>
  <si>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</si>
  <si>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</si>
  <si>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</si>
  <si>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</si>
  <si>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</si>
  <si>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</si>
  <si>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</si>
  <si>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</si>
  <si>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</si>
  <si>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</si>
  <si>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</si>
  <si>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</si>
  <si>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</si>
  <si>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</si>
  <si>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</si>
  <si>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</si>
  <si>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</si>
  <si>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</si>
  <si>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</si>
  <si>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</si>
  <si>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</si>
  <si>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</si>
  <si>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</si>
  <si>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</si>
  <si>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</si>
  <si>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</si>
  <si>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</si>
  <si>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</si>
  <si>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</si>
  <si>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</si>
  <si>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</si>
  <si>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</si>
  <si>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</si>
  <si>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</si>
  <si>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</si>
  <si>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</si>
  <si>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</si>
  <si>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</si>
  <si>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</si>
  <si>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</si>
  <si>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</si>
  <si>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</si>
  <si>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</si>
  <si>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</si>
  <si>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</si>
  <si>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</si>
  <si>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</si>
  <si>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</si>
  <si>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</si>
  <si>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</si>
  <si>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</si>
  <si>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</si>
  <si>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</si>
  <si>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</si>
  <si>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</si>
  <si>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</si>
  <si>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</si>
  <si>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</si>
  <si>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</si>
  <si>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</si>
  <si>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</si>
  <si>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</si>
  <si>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</si>
  <si>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</si>
  <si>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</si>
  <si>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</si>
  <si>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</si>
  <si>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</si>
  <si>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</si>
  <si>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</si>
  <si>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</si>
  <si>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</si>
  <si>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</si>
  <si>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</si>
  <si>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</si>
  <si>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</si>
  <si>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</si>
  <si>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</si>
  <si>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</si>
  <si>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</si>
  <si>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</si>
  <si>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</si>
  <si>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</si>
  <si>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</si>
  <si>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</si>
  <si>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</si>
  <si>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</si>
  <si>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</si>
  <si>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</si>
  <si>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</si>
  <si>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</si>
  <si>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</si>
  <si>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</si>
  <si>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</si>
  <si>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</si>
  <si>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</si>
  <si>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</si>
  <si>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</si>
  <si>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</si>
  <si>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</si>
  <si>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</si>
  <si>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</si>
  <si>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</si>
  <si>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</si>
  <si>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</si>
  <si>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</si>
  <si>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</si>
  <si>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</si>
  <si>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</si>
  <si>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</si>
  <si>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</si>
  <si>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</si>
  <si>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</si>
  <si>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</si>
  <si>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</si>
  <si>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</si>
  <si>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</si>
  <si>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</si>
  <si>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</si>
  <si>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</si>
  <si>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</si>
  <si>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</si>
  <si>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</si>
  <si>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</si>
  <si>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</si>
  <si>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</si>
  <si>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</si>
  <si>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</si>
  <si>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</si>
  <si>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</si>
  <si>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</si>
  <si>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</si>
  <si>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</si>
  <si>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</si>
  <si>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</si>
  <si>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</si>
  <si>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</si>
  <si>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</si>
  <si>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</si>
  <si>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</si>
  <si>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</si>
  <si>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</si>
  <si>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</si>
  <si>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</si>
  <si>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</si>
  <si>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</si>
  <si>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</si>
  <si>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</si>
  <si>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</si>
  <si>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</si>
  <si>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</si>
  <si>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</si>
  <si>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</si>
  <si>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</si>
  <si>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</si>
  <si>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</si>
  <si>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</si>
  <si>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</si>
  <si>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</si>
  <si>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</si>
  <si>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</si>
  <si>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</si>
  <si>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</si>
  <si>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</si>
  <si>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</si>
  <si>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</si>
  <si>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</si>
  <si>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</si>
  <si>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</si>
  <si>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</si>
  <si>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</si>
  <si>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</si>
  <si>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</si>
  <si>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</si>
  <si>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</si>
  <si>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</si>
  <si>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</si>
  <si>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</si>
  <si>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</si>
  <si>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</si>
  <si>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</si>
  <si>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</si>
  <si>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</si>
  <si>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</si>
  <si>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</si>
  <si>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</si>
  <si>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</si>
  <si>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</si>
  <si>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</si>
  <si>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</si>
  <si>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</si>
  <si>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</si>
  <si>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</si>
  <si>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</si>
  <si>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</si>
  <si>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</si>
  <si>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</si>
  <si>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</si>
  <si>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</si>
  <si>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</si>
  <si>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</si>
  <si>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</si>
  <si>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</si>
  <si>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</si>
  <si>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</si>
  <si>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</si>
  <si>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</si>
  <si>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</si>
  <si>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</si>
  <si>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</si>
  <si>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</si>
  <si>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</si>
  <si>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</si>
  <si>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</si>
  <si>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</si>
  <si>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</si>
  <si>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</si>
  <si>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</si>
  <si>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</si>
  <si>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</si>
  <si>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</si>
  <si>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</si>
  <si>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</si>
  <si>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</si>
  <si>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</si>
  <si>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</si>
  <si>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</si>
  <si>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</si>
  <si>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</si>
  <si>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</si>
  <si>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</si>
  <si>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</si>
  <si>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</si>
  <si>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</si>
  <si>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</si>
  <si>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</si>
  <si>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</si>
  <si>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</si>
  <si>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</si>
  <si>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</si>
  <si>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</si>
  <si>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</si>
  <si>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</si>
  <si>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</si>
  <si>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</si>
  <si>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</si>
  <si>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</si>
  <si>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</si>
  <si>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</si>
  <si>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</si>
  <si>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</si>
  <si>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</si>
  <si>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</si>
  <si>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</si>
  <si>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</si>
  <si>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</si>
  <si>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</si>
  <si>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</si>
  <si>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</si>
  <si>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</si>
  <si>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</si>
  <si>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</si>
  <si>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</si>
  <si>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</si>
  <si>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</si>
  <si>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</si>
  <si>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</si>
  <si>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</si>
  <si>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</si>
  <si>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</si>
  <si>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</si>
  <si>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</si>
  <si>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</si>
  <si>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</si>
  <si>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</si>
  <si>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</si>
  <si>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</si>
  <si>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</si>
  <si>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</si>
  <si>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</si>
  <si>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</si>
  <si>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</si>
  <si>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</si>
  <si>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</si>
  <si>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</si>
  <si>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</si>
  <si>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</si>
  <si>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</si>
  <si>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</si>
  <si>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</si>
  <si>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</si>
  <si>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</si>
  <si>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</si>
  <si>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</si>
  <si>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</si>
  <si>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</si>
  <si>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</si>
  <si>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</si>
  <si>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</si>
  <si>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</si>
  <si>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</si>
  <si>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</si>
  <si>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</si>
  <si>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</si>
  <si>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</si>
  <si>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</si>
  <si>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</si>
  <si>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</si>
  <si>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</si>
  <si>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</si>
  <si>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</si>
  <si>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</si>
  <si>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</si>
  <si>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</si>
  <si>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</si>
  <si>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</si>
  <si>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</si>
  <si>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</si>
  <si>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</si>
  <si>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</si>
  <si>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</si>
  <si>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</si>
  <si>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</si>
  <si>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</si>
  <si>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</si>
  <si>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</si>
  <si>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</si>
  <si>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</si>
  <si>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</si>
  <si>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</si>
  <si>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</si>
  <si>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</si>
  <si>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</si>
  <si>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</si>
  <si>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</si>
  <si>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</si>
  <si>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</si>
  <si>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</si>
  <si>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</si>
  <si>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</si>
  <si>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</si>
  <si>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</si>
  <si>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</si>
  <si>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</si>
  <si>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</si>
  <si>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</si>
  <si>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</si>
  <si>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</si>
  <si>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</si>
  <si>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</si>
  <si>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</si>
  <si>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</si>
  <si>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</si>
  <si>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</si>
  <si>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</si>
  <si>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</si>
  <si>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</si>
  <si>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</si>
  <si>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</si>
  <si>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</si>
  <si>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</si>
  <si>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</si>
  <si>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</si>
  <si>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</si>
  <si>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</si>
  <si>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</si>
  <si>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</si>
  <si>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</si>
  <si>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</si>
  <si>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</si>
  <si>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</si>
  <si>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</si>
  <si>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</si>
  <si>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</si>
  <si>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</si>
  <si>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</si>
  <si>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</si>
  <si>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</si>
  <si>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</si>
  <si>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</si>
  <si>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</si>
  <si>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</si>
  <si>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</si>
  <si>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</si>
  <si>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</si>
  <si>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</si>
  <si>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</si>
  <si>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</si>
  <si>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</si>
  <si>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</si>
  <si>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</si>
  <si>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</si>
  <si>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</si>
  <si>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</si>
  <si>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</si>
  <si>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</si>
  <si>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</si>
  <si>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</si>
  <si>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</si>
  <si>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</si>
  <si>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</si>
  <si>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</si>
  <si>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</si>
  <si>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</si>
  <si>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</si>
  <si>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</si>
  <si>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</si>
  <si>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</si>
  <si>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</si>
  <si>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</si>
  <si>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</si>
  <si>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</si>
  <si>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</si>
  <si>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</si>
  <si>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</si>
  <si>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</si>
  <si>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</si>
  <si>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</si>
  <si>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</si>
  <si>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</si>
  <si>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</si>
  <si>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</si>
  <si>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</si>
  <si>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</si>
  <si>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</si>
  <si>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</si>
  <si>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</si>
  <si>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</si>
  <si>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</si>
  <si>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</si>
  <si>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</si>
  <si>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</si>
  <si>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</si>
  <si>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</si>
  <si>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</si>
  <si>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</si>
  <si>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</si>
  <si>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</si>
  <si>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</si>
  <si>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</si>
  <si>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</si>
  <si>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</si>
  <si>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</si>
  <si>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</si>
  <si>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</si>
  <si>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</si>
  <si>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</si>
  <si>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</si>
  <si>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</si>
  <si>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</si>
  <si>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</si>
  <si>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</si>
  <si>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</si>
  <si>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</si>
  <si>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</si>
  <si>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</si>
  <si>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</si>
  <si>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</si>
  <si>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</si>
  <si>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</si>
  <si>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</si>
  <si>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</si>
  <si>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</si>
  <si>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</si>
  <si>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</si>
  <si>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</si>
  <si>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</si>
  <si>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</si>
  <si>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</si>
  <si>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</si>
  <si>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</si>
  <si>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</si>
  <si>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</si>
  <si>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</si>
  <si>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</si>
  <si>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</si>
  <si>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</si>
  <si>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</si>
  <si>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</si>
  <si>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</si>
  <si>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</si>
  <si>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</si>
  <si>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</si>
  <si>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</si>
  <si>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</si>
  <si>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</si>
  <si>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</si>
  <si>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</si>
  <si>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</si>
  <si>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</si>
  <si>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</si>
  <si>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</si>
  <si>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</si>
  <si>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</si>
  <si>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</si>
  <si>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</si>
  <si>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</si>
  <si>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</si>
  <si>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</si>
  <si>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</si>
  <si>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</si>
  <si>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</si>
  <si>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</si>
  <si>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</si>
  <si>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</si>
  <si>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</si>
  <si>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</si>
  <si>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</si>
  <si>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</si>
  <si>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</si>
  <si>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</si>
  <si>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</si>
  <si>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</si>
  <si>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</si>
  <si>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</si>
  <si>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</si>
  <si>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</si>
  <si>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</si>
  <si>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</si>
  <si>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</si>
  <si>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</si>
  <si>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</si>
  <si>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</si>
  <si>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</si>
  <si>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</si>
  <si>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</si>
  <si>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</si>
  <si>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</si>
  <si>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</si>
  <si>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</si>
  <si>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</si>
  <si>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</si>
  <si>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</si>
  <si>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</si>
  <si>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</si>
  <si>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</si>
  <si>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</si>
  <si>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</si>
  <si>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</si>
  <si>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</si>
  <si>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</si>
  <si>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</si>
  <si>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</si>
  <si>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</si>
  <si>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</si>
  <si>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</si>
  <si>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</si>
  <si>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</si>
  <si>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</si>
  <si>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</si>
  <si>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</si>
  <si>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</si>
  <si>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</si>
  <si>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</si>
  <si>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</si>
  <si>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</si>
  <si>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</si>
  <si>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</si>
  <si>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</si>
  <si>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</si>
  <si>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</si>
  <si>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</si>
  <si>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</si>
  <si>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</si>
  <si>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</si>
  <si>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</si>
  <si>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</si>
  <si>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</si>
  <si>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</si>
  <si>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</si>
  <si>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</si>
  <si>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</si>
  <si>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</si>
  <si>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</si>
  <si>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</si>
  <si>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</si>
  <si>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</si>
  <si>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</si>
  <si>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</si>
  <si>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</si>
  <si>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</si>
  <si>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</si>
  <si>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</si>
  <si>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</si>
  <si>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</si>
  <si>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</si>
  <si>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</si>
  <si>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</si>
  <si>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</si>
  <si>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</si>
  <si>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</si>
  <si>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</si>
  <si>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</si>
  <si>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</si>
  <si>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</si>
  <si>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</si>
  <si>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</si>
  <si>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</si>
  <si>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</si>
  <si>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</si>
  <si>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</si>
  <si>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</si>
  <si>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</si>
  <si>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</si>
  <si>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</si>
  <si>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</si>
  <si>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</si>
  <si>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</si>
  <si>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</si>
  <si>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</si>
  <si>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</si>
  <si>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</si>
  <si>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</si>
  <si>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</si>
  <si>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</si>
  <si>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</si>
  <si>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</si>
  <si>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</si>
  <si>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</si>
  <si>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</si>
  <si>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</si>
  <si>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</si>
  <si>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</si>
  <si>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</si>
  <si>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</si>
  <si>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</si>
  <si>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</si>
  <si>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</si>
  <si>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</si>
  <si>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</si>
  <si>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</si>
  <si>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</si>
  <si>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</si>
  <si>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</si>
  <si>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</si>
  <si>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</si>
  <si>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</si>
  <si>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</si>
  <si>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</si>
  <si>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</si>
  <si>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</si>
  <si>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</si>
  <si>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</si>
  <si>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</si>
  <si>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</si>
  <si>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</si>
  <si>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</si>
  <si>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</si>
  <si>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</si>
  <si>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</si>
  <si>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</si>
  <si>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</si>
  <si>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</si>
  <si>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</si>
  <si>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</si>
  <si>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</si>
  <si>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</si>
  <si>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</si>
  <si>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</si>
  <si>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</si>
  <si>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</si>
  <si>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</si>
  <si>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</si>
  <si>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</si>
  <si>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</si>
  <si>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</si>
  <si>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</si>
  <si>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</si>
  <si>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</si>
  <si>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</si>
  <si>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</si>
  <si>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</si>
  <si>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</si>
  <si>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</si>
  <si>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</si>
  <si>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</si>
  <si>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</si>
  <si>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</si>
  <si>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</si>
  <si>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</si>
  <si>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</si>
  <si>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</si>
  <si>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</si>
  <si>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</si>
  <si>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</si>
  <si>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</si>
  <si>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</si>
  <si>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</si>
  <si>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</si>
  <si>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</si>
  <si>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</si>
  <si>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</si>
  <si>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</si>
  <si>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</si>
  <si>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</si>
  <si>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</si>
  <si>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</si>
  <si>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</si>
  <si>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</si>
  <si>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</si>
  <si>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</si>
  <si>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</si>
  <si>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</si>
  <si>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</si>
  <si>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</si>
  <si>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</si>
  <si>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</si>
  <si>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</si>
  <si>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</si>
  <si>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</si>
  <si>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</si>
  <si>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</si>
  <si>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</si>
  <si>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</si>
  <si>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</si>
  <si>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</si>
  <si>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</si>
  <si>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</si>
  <si>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</si>
  <si>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</si>
  <si>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</si>
  <si>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</si>
  <si>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</si>
  <si>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</si>
  <si>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</si>
  <si>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</si>
  <si>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</si>
  <si>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</si>
  <si>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</si>
  <si>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</si>
  <si>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</si>
  <si>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</si>
  <si>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</si>
  <si>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</si>
  <si>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</si>
  <si>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</si>
  <si>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</si>
  <si>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</si>
  <si>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</si>
  <si>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</si>
  <si>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</si>
  <si>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</si>
  <si>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</si>
  <si>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</si>
  <si>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</si>
  <si>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</si>
  <si>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</si>
  <si>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</si>
  <si>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</si>
  <si>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</si>
  <si>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</si>
  <si>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</si>
  <si>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</si>
  <si>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</si>
  <si>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</si>
  <si>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</si>
  <si>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</si>
  <si>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</si>
  <si>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</si>
  <si>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</si>
  <si>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</si>
  <si>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</si>
  <si>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</si>
  <si>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</si>
  <si>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</si>
  <si>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</si>
  <si>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</si>
  <si>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</si>
  <si>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</si>
  <si>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</si>
  <si>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</si>
  <si>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</si>
  <si>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</si>
  <si>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</si>
  <si>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</si>
  <si>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</si>
  <si>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</si>
  <si>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</si>
  <si>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</si>
  <si>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</si>
  <si>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</si>
  <si>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</si>
  <si>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</si>
  <si>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</si>
  <si>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</si>
  <si>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</si>
  <si>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</si>
  <si>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</si>
  <si>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</si>
  <si>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</si>
  <si>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</si>
  <si>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</si>
  <si>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</si>
  <si>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</si>
  <si>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</si>
  <si>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</si>
  <si>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</si>
  <si>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</si>
  <si>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</si>
  <si>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</si>
  <si>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</si>
  <si>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</si>
  <si>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</si>
  <si>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</si>
  <si>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</si>
  <si>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</si>
  <si>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</si>
  <si>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</si>
  <si>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</si>
  <si>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</si>
  <si>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</si>
  <si>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</si>
  <si>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</si>
  <si>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</si>
  <si>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</si>
  <si>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</si>
  <si>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</si>
  <si>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</si>
  <si>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</si>
  <si>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</si>
  <si>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</si>
  <si>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</si>
  <si>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</si>
  <si>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</si>
  <si>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</si>
  <si>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</si>
  <si>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</si>
  <si>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</si>
  <si>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</si>
  <si>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</si>
  <si>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</si>
  <si>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</si>
  <si>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</si>
  <si>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</si>
  <si>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</si>
  <si>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</si>
  <si>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</si>
  <si>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</si>
  <si>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</si>
  <si>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</si>
  <si>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</si>
  <si>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</si>
  <si>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</si>
  <si>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</si>
  <si>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</si>
  <si>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</si>
  <si>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</si>
  <si>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</si>
  <si>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</si>
  <si>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</si>
  <si>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</si>
  <si>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</si>
  <si>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</si>
  <si>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</si>
  <si>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</si>
  <si>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</si>
  <si>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</si>
  <si>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</si>
  <si>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</si>
  <si>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</si>
  <si>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</si>
  <si>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</si>
  <si>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</si>
  <si>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</si>
  <si>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</si>
  <si>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</si>
  <si>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</si>
  <si>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</si>
  <si>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</si>
  <si>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</si>
  <si>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</si>
  <si>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</si>
  <si>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</si>
  <si>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</si>
  <si>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</si>
  <si>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</si>
  <si>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</si>
  <si>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</si>
  <si>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</si>
  <si>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</si>
  <si>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</si>
  <si>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</si>
  <si>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</si>
  <si>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</si>
  <si>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</si>
  <si>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</si>
  <si>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</si>
  <si>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</si>
  <si>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</si>
  <si>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</si>
  <si>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</si>
  <si>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</si>
  <si>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</si>
  <si>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</si>
  <si>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</si>
  <si>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</si>
  <si>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</si>
  <si>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</si>
  <si>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</si>
  <si>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</si>
  <si>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</si>
  <si>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</si>
  <si>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</si>
  <si>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</si>
  <si>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</si>
  <si>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</si>
  <si>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</si>
  <si>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</si>
  <si>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</si>
  <si>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</si>
  <si>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</si>
  <si>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</si>
  <si>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</si>
  <si>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</si>
  <si>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</si>
  <si>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</si>
  <si>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</si>
  <si>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</si>
  <si>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</si>
  <si>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</si>
  <si>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</si>
  <si>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</si>
  <si>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</si>
  <si>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</si>
  <si>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</si>
  <si>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</si>
  <si>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</si>
  <si>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</si>
  <si>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</si>
  <si>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</si>
  <si>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</si>
  <si>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</si>
  <si>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</si>
  <si>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</si>
  <si>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</si>
  <si>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</si>
  <si>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</si>
  <si>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</si>
  <si>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</si>
  <si>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</si>
  <si>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</si>
  <si>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</si>
  <si>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</si>
  <si>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</si>
  <si>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</si>
  <si>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</si>
  <si>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</si>
  <si>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</si>
  <si>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</si>
  <si>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</si>
  <si>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</si>
  <si>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</si>
  <si>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</si>
  <si>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</si>
  <si>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</si>
  <si>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</si>
  <si>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</si>
  <si>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</si>
  <si>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</si>
  <si>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</si>
  <si>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</si>
  <si>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</si>
  <si>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</si>
  <si>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</si>
  <si>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</si>
  <si>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</si>
  <si>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</si>
  <si>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</si>
  <si>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</si>
  <si>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</si>
  <si>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</si>
  <si>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</si>
  <si>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</si>
  <si>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</si>
  <si>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</si>
  <si>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</si>
  <si>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</si>
  <si>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</si>
  <si>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</si>
  <si>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</si>
  <si>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</si>
  <si>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</si>
  <si>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</si>
  <si>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</si>
  <si>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</si>
  <si>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</si>
  <si>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</si>
  <si>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</si>
  <si>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</si>
  <si>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</si>
  <si>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</si>
  <si>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</si>
  <si>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</si>
  <si>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</si>
  <si>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</si>
  <si>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</si>
  <si>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</si>
  <si>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</si>
  <si>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</si>
  <si>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</si>
  <si>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</si>
  <si>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</si>
  <si>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</si>
  <si>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</si>
  <si>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</si>
  <si>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</si>
  <si>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</si>
  <si>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</si>
  <si>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</si>
  <si>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</si>
  <si>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</si>
  <si>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</si>
  <si>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</si>
  <si>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</si>
  <si>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</si>
  <si>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</si>
  <si>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</si>
  <si>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</si>
  <si>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</si>
  <si>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</si>
  <si>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</si>
  <si>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</si>
  <si>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</si>
  <si>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</si>
  <si>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</si>
  <si>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</si>
  <si>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</si>
  <si>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</si>
  <si>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</si>
  <si>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</si>
  <si>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</si>
  <si>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</si>
  <si>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</si>
  <si>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</si>
  <si>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</si>
  <si>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</si>
  <si>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</si>
  <si>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</si>
  <si>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</si>
  <si>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</si>
  <si>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</si>
  <si>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</si>
  <si>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</si>
  <si>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</si>
  <si>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</si>
  <si>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</si>
  <si>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</si>
  <si>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</si>
  <si>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</si>
  <si>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</si>
  <si>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</si>
  <si>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</si>
  <si>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</si>
  <si>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</si>
  <si>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</si>
  <si>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</si>
  <si>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</si>
  <si>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</si>
  <si>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</si>
  <si>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</si>
  <si>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</si>
  <si>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</si>
  <si>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</si>
  <si>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</si>
  <si>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</si>
  <si>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</si>
  <si>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</si>
  <si>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</si>
  <si>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</si>
  <si>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</si>
  <si>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</si>
  <si>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</si>
  <si>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</si>
  <si>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</si>
  <si>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</si>
  <si>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</si>
  <si>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</si>
  <si>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</si>
  <si>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</si>
  <si>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</si>
  <si>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</si>
  <si>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</si>
  <si>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</si>
  <si>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</si>
  <si>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</si>
  <si>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</si>
  <si>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</si>
  <si>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</si>
  <si>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</si>
  <si>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</si>
  <si>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</si>
  <si>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</si>
  <si>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</si>
  <si>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</si>
  <si>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</si>
  <si>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</si>
  <si>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</si>
  <si>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</si>
  <si>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</si>
  <si>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</si>
  <si>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</si>
  <si>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</si>
  <si>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</si>
  <si>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</si>
  <si>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</si>
  <si>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</si>
  <si>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</si>
  <si>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</si>
  <si>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</si>
  <si>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</si>
  <si>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</si>
  <si>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</si>
  <si>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</si>
  <si>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</si>
  <si>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</si>
  <si>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</si>
  <si>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</si>
  <si>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</si>
  <si>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</si>
  <si>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</si>
  <si>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</si>
  <si>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</si>
  <si>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</si>
  <si>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</si>
  <si>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</si>
  <si>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</si>
  <si>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</si>
  <si>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</si>
  <si>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</si>
  <si>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</si>
  <si>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</si>
  <si>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</si>
  <si>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</si>
  <si>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</si>
  <si>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</si>
  <si>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</si>
  <si>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</si>
  <si>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</si>
  <si>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</si>
  <si>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</si>
  <si>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</si>
  <si>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</si>
  <si>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</si>
  <si>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</si>
  <si>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</si>
  <si>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</si>
  <si>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</si>
  <si>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</si>
  <si>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</si>
  <si>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</si>
  <si>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</si>
  <si>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</si>
  <si>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</si>
  <si>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</si>
  <si>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</si>
  <si>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</si>
  <si>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</si>
  <si>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</si>
  <si>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</si>
  <si>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</si>
  <si>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</si>
  <si>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</si>
  <si>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</si>
  <si>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</si>
  <si>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</si>
  <si>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</si>
  <si>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</si>
  <si>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</si>
  <si>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</si>
  <si>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</si>
  <si>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</si>
  <si>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</si>
  <si>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</si>
  <si>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</si>
  <si>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</si>
  <si>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</si>
  <si>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</si>
  <si>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</si>
  <si>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</si>
  <si>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</si>
  <si>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</si>
  <si>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</si>
  <si>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</si>
  <si>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</si>
  <si>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</si>
  <si>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</si>
  <si>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</si>
  <si>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</si>
  <si>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</si>
  <si>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</si>
  <si>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</si>
  <si>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</si>
  <si>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</si>
  <si>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</si>
  <si>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</si>
  <si>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</si>
  <si>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</si>
  <si>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</si>
  <si>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</si>
  <si>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</si>
  <si>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</si>
  <si>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</si>
  <si>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</si>
  <si>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</si>
  <si>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</si>
  <si>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</si>
  <si>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</si>
  <si>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</si>
  <si>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</si>
  <si>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</si>
  <si>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</si>
  <si>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</si>
  <si>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</si>
  <si>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</si>
  <si>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</si>
  <si>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</si>
  <si>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</si>
  <si>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</si>
  <si>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</si>
  <si>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</si>
  <si>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</si>
  <si>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</si>
  <si>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</si>
  <si>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</si>
  <si>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</si>
  <si>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</si>
  <si>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</si>
  <si>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</si>
  <si>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</si>
  <si>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</si>
  <si>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</si>
  <si>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</si>
  <si>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</si>
  <si>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</si>
  <si>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</si>
  <si>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</si>
  <si>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</si>
  <si>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</si>
  <si>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</si>
  <si>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</si>
  <si>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</si>
  <si>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</si>
  <si>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</si>
  <si>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</si>
  <si>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</si>
  <si>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</si>
  <si>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</si>
  <si>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</si>
  <si>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</si>
  <si>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</si>
  <si>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</si>
  <si>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</si>
  <si>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</si>
  <si>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</si>
  <si>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</si>
  <si>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</si>
  <si>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</si>
  <si>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</si>
  <si>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</si>
  <si>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</si>
  <si>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</si>
  <si>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</si>
  <si>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</si>
  <si>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</si>
  <si>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</si>
  <si>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</si>
  <si>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</si>
  <si>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</si>
  <si>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</si>
  <si>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</si>
  <si>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</si>
  <si>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</si>
  <si>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</si>
  <si>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</si>
  <si>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</si>
  <si>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</si>
  <si>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</si>
  <si>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</si>
  <si>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</si>
  <si>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</si>
  <si>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</si>
  <si>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</si>
  <si>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</si>
  <si>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</si>
  <si>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</si>
  <si>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</si>
  <si>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</si>
  <si>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</si>
  <si>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</si>
  <si>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</si>
  <si>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</si>
  <si>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</si>
  <si>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</si>
  <si>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</si>
  <si>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</si>
  <si>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</si>
  <si>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</si>
  <si>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</si>
  <si>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</si>
  <si>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</si>
  <si>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</si>
  <si>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</si>
  <si>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</si>
  <si>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</si>
  <si>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</si>
  <si>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</si>
  <si>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</si>
  <si>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</si>
  <si>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</si>
  <si>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</si>
  <si>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</si>
  <si>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</si>
  <si>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</si>
  <si>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</si>
  <si>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</si>
  <si>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</si>
  <si>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</si>
  <si>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</si>
  <si>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</si>
  <si>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</si>
  <si>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</si>
  <si>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</si>
  <si>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</si>
  <si>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</si>
  <si>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</si>
  <si>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</si>
  <si>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</si>
  <si>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</si>
  <si>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</si>
  <si>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</si>
  <si>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</si>
  <si>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</si>
  <si>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</si>
  <si>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</si>
  <si>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</si>
  <si>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</si>
  <si>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</si>
  <si>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</si>
  <si>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</si>
  <si>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</si>
  <si>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</si>
  <si>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</si>
  <si>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</si>
  <si>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</si>
  <si>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</si>
  <si>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</si>
  <si>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</si>
  <si>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</si>
  <si>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</si>
  <si>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</si>
  <si>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</si>
  <si>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</si>
  <si>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</si>
  <si>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</si>
  <si>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</si>
  <si>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</si>
  <si>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</si>
  <si>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</si>
  <si>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</si>
  <si>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</si>
  <si>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</si>
  <si>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</si>
  <si>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</si>
  <si>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</si>
  <si>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</si>
  <si>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</si>
  <si>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</si>
  <si>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</si>
  <si>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</si>
  <si>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</si>
  <si>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</si>
  <si>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</si>
  <si>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</si>
  <si>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</si>
  <si>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</si>
  <si>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</si>
  <si>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</si>
  <si>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</si>
  <si>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</si>
  <si>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</si>
  <si>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</si>
  <si>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</si>
  <si>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</si>
  <si>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</si>
  <si>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</si>
  <si>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</si>
  <si>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</si>
  <si>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</si>
  <si>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</si>
  <si>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</si>
  <si>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</si>
  <si>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</si>
  <si>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</si>
  <si>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</si>
  <si>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</si>
  <si>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</si>
  <si>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</si>
  <si>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</si>
  <si>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</si>
  <si>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</si>
  <si>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</si>
  <si>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</si>
  <si>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</si>
  <si>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</si>
  <si>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</si>
  <si>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</si>
  <si>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</si>
  <si>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</si>
  <si>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</si>
  <si>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</si>
  <si>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</si>
  <si>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</si>
  <si>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</si>
  <si>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</si>
  <si>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</si>
  <si>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</si>
  <si>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</si>
  <si>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</si>
  <si>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</si>
  <si>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</si>
  <si>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</si>
  <si>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</si>
  <si>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</si>
  <si>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</si>
  <si>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</si>
  <si>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</si>
  <si>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</si>
  <si>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</si>
  <si>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</si>
  <si>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</si>
  <si>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</si>
  <si>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</si>
  <si>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</si>
  <si>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</si>
  <si>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</si>
  <si>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</si>
  <si>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</si>
  <si>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</si>
  <si>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</si>
  <si>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</si>
  <si>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</si>
  <si>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</si>
  <si>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</si>
  <si>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</si>
  <si>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</si>
  <si>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</si>
  <si>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</si>
  <si>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</si>
  <si>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</si>
  <si>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</si>
  <si>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</si>
  <si>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</si>
  <si>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</si>
  <si>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</si>
  <si>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</si>
  <si>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</si>
  <si>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</si>
  <si>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</si>
  <si>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</si>
  <si>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</si>
  <si>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</si>
  <si>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</si>
  <si>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</si>
  <si>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</si>
  <si>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</si>
  <si>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</si>
  <si>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</si>
  <si>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</si>
  <si>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</si>
  <si>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</si>
  <si>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</si>
  <si>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</si>
  <si>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</si>
  <si>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</si>
  <si>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</si>
  <si>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</si>
  <si>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</si>
  <si>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</si>
  <si>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</si>
  <si>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</si>
  <si>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</si>
  <si>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</si>
  <si>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</si>
  <si>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</si>
  <si>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</si>
  <si>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</si>
  <si>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</si>
  <si>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</si>
  <si>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</si>
  <si>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</si>
  <si>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</si>
  <si>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</si>
  <si>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</si>
  <si>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</si>
  <si>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</si>
  <si>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</si>
  <si>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</si>
  <si>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</si>
  <si>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</si>
  <si>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</si>
  <si>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</si>
  <si>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</si>
  <si>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</si>
  <si>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</si>
  <si>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</si>
  <si>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</si>
  <si>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</si>
  <si>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</si>
  <si>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</si>
  <si>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</si>
  <si>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</si>
  <si>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</si>
  <si>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</si>
  <si>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</si>
  <si>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</si>
  <si>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</si>
  <si>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</si>
  <si>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</si>
  <si>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</si>
  <si>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</si>
  <si>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</si>
  <si>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</si>
  <si>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</si>
  <si>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</si>
  <si>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</si>
  <si>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</si>
  <si>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</si>
  <si>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</si>
  <si>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</si>
  <si>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</si>
  <si>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</si>
  <si>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</si>
  <si>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</si>
  <si>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</si>
  <si>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</si>
  <si>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</si>
  <si>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</si>
  <si>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</si>
  <si>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</si>
  <si>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</si>
  <si>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</si>
  <si>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</si>
  <si>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</si>
  <si>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</si>
  <si>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</si>
  <si>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</si>
  <si>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</si>
  <si>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</si>
  <si>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</si>
  <si>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</si>
  <si>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</si>
  <si>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</si>
  <si>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</si>
  <si>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</si>
  <si>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</si>
  <si>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</si>
  <si>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</si>
  <si>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</si>
  <si>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</si>
  <si>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</si>
  <si>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</si>
  <si>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</si>
  <si>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</si>
  <si>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</si>
  <si>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</si>
  <si>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</si>
  <si>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</si>
  <si>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</si>
  <si>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</si>
  <si>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</si>
  <si>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</si>
  <si>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</si>
  <si>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</si>
  <si>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</si>
  <si>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</si>
  <si>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</si>
  <si>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</si>
  <si>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</si>
  <si>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</si>
  <si>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</si>
  <si>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</si>
  <si>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</si>
  <si>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</si>
  <si>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</si>
  <si>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</si>
  <si>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</si>
  <si>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</si>
  <si>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</si>
  <si>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</si>
  <si>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</si>
  <si>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</si>
  <si>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</si>
  <si>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</si>
  <si>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</si>
  <si>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</si>
  <si>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</si>
  <si>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</si>
  <si>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</si>
  <si>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</si>
  <si>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</si>
  <si>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</si>
  <si>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</si>
  <si>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</si>
  <si>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</si>
  <si>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</si>
  <si>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</si>
  <si>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</si>
  <si>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</si>
  <si>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</si>
  <si>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</si>
  <si>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</si>
  <si>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</si>
  <si>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</si>
  <si>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</si>
  <si>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</si>
  <si>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</si>
  <si>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</si>
  <si>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</si>
  <si>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</si>
  <si>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</si>
  <si>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</si>
  <si>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</si>
  <si>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</si>
  <si>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</si>
  <si>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</si>
  <si>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</si>
  <si>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</si>
  <si>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</si>
  <si>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</si>
  <si>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</si>
  <si>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</si>
  <si>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</si>
  <si>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</si>
  <si>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</si>
  <si>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</si>
  <si>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</si>
  <si>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</si>
  <si>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</si>
  <si>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</si>
  <si>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</si>
  <si>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</si>
  <si>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</si>
  <si>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</si>
  <si>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</si>
  <si>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</si>
  <si>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</si>
  <si>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</si>
  <si>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</si>
  <si>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</si>
  <si>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</si>
  <si>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</si>
  <si>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</si>
  <si>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</si>
  <si>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</si>
  <si>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</si>
  <si>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</si>
  <si>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</si>
  <si>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</si>
  <si>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</si>
  <si>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</si>
  <si>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</si>
  <si>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</si>
  <si>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</si>
  <si>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</si>
  <si>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</si>
  <si>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</si>
  <si>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</si>
  <si>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</si>
  <si>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</si>
  <si>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</si>
  <si>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</si>
  <si>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</si>
  <si>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</si>
  <si>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</si>
  <si>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</si>
  <si>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</si>
  <si>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</si>
  <si>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</si>
  <si>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</si>
  <si>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</si>
  <si>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</si>
  <si>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</si>
  <si>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</si>
  <si>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</si>
  <si>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</si>
  <si>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</si>
  <si>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</si>
  <si>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</si>
  <si>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</si>
  <si>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</si>
  <si>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</si>
  <si>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</si>
  <si>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</si>
  <si>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</si>
  <si>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</si>
  <si>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</si>
  <si>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</si>
  <si>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</si>
  <si>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</si>
  <si>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</si>
  <si>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</si>
  <si>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</si>
  <si>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</si>
  <si>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</si>
  <si>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</si>
  <si>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</si>
  <si>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</si>
  <si>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</si>
  <si>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</si>
  <si>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</si>
  <si>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</si>
  <si>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</si>
  <si>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</si>
  <si>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</si>
  <si>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</si>
  <si>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</si>
  <si>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</si>
  <si>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</si>
  <si>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</si>
  <si>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</si>
  <si>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</si>
  <si>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</si>
  <si>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</si>
  <si>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</si>
  <si>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</si>
  <si>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</si>
  <si>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</si>
  <si>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</si>
  <si>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</si>
  <si>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</si>
  <si>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</si>
  <si>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</si>
  <si>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</si>
  <si>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</si>
  <si>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</si>
  <si>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</si>
  <si>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</si>
  <si>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</si>
  <si>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</si>
  <si>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</si>
  <si>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</si>
  <si>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</si>
  <si>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</si>
  <si>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</si>
  <si>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</si>
  <si>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</si>
  <si>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</si>
  <si>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</si>
  <si>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</si>
  <si>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</si>
  <si>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</si>
  <si>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</si>
  <si>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</si>
  <si>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</si>
  <si>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</si>
  <si>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</si>
  <si>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</si>
  <si>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</si>
  <si>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</si>
  <si>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</si>
  <si>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</si>
  <si>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</si>
  <si>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</si>
  <si>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</si>
  <si>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</si>
  <si>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</si>
  <si>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</si>
  <si>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</si>
  <si>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</si>
  <si>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</si>
  <si>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</si>
  <si>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</si>
  <si>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</si>
  <si>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</si>
  <si>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</si>
  <si>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</si>
  <si>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</si>
  <si>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</si>
  <si>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</si>
  <si>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</si>
  <si>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</si>
  <si>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</si>
  <si>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</si>
  <si>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</si>
  <si>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</si>
  <si>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</si>
  <si>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</si>
  <si>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</si>
  <si>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</si>
  <si>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</si>
  <si>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</si>
  <si>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</si>
  <si>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</si>
  <si>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</si>
  <si>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</si>
  <si>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</si>
  <si>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</si>
  <si>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</si>
  <si>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</si>
  <si>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</si>
  <si>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</si>
  <si>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</si>
  <si>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</si>
  <si>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</si>
  <si>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</si>
  <si>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</si>
  <si>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</si>
  <si>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</si>
  <si>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</si>
  <si>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</si>
  <si>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</si>
  <si>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</si>
  <si>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</si>
  <si>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</si>
  <si>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</si>
  <si>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</si>
  <si>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</si>
  <si>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</si>
  <si>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</si>
  <si>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</si>
  <si>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</si>
  <si>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</si>
  <si>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</si>
  <si>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</si>
  <si>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</si>
  <si>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</si>
  <si>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</si>
  <si>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</si>
  <si>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</si>
  <si>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</si>
  <si>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</si>
  <si>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</si>
  <si>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</si>
  <si>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</si>
  <si>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</si>
  <si>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</si>
  <si>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</si>
  <si>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</si>
  <si>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</si>
  <si>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</si>
  <si>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</si>
  <si>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</si>
  <si>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</si>
  <si>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</si>
  <si>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</si>
  <si>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</si>
  <si>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</si>
  <si>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</si>
  <si>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</si>
  <si>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</si>
  <si>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</si>
  <si>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</si>
  <si>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</si>
  <si>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</si>
  <si>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</si>
  <si>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</si>
  <si>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</si>
  <si>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</si>
  <si>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</si>
  <si>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</si>
  <si>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</si>
  <si>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</si>
  <si>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</si>
  <si>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</si>
  <si>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</si>
  <si>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</si>
  <si>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</si>
  <si>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</si>
  <si>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</si>
  <si>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</si>
  <si>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</si>
  <si>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</si>
  <si>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</si>
  <si>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</si>
  <si>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</si>
  <si>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</si>
  <si>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</si>
  <si>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</si>
  <si>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</si>
  <si>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</si>
  <si>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</si>
  <si>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</si>
  <si>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</si>
  <si>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</si>
  <si>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</si>
  <si>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</si>
  <si>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</si>
  <si>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</si>
  <si>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</si>
  <si>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</si>
  <si>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</si>
  <si>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</si>
  <si>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</si>
  <si>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</si>
  <si>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</si>
  <si>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</si>
  <si>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</si>
  <si>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</si>
  <si>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</si>
  <si>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</si>
  <si>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</si>
  <si>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</si>
  <si>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</si>
  <si>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</si>
  <si>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</si>
  <si>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</si>
  <si>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</si>
  <si>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</si>
  <si>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</si>
  <si>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</si>
  <si>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</si>
  <si>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</si>
  <si>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</si>
  <si>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</si>
  <si>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</si>
  <si>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</si>
  <si>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</si>
  <si>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</si>
  <si>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</si>
  <si>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</si>
  <si>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</si>
  <si>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</si>
  <si>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</si>
  <si>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</si>
  <si>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</si>
  <si>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</si>
  <si>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</si>
  <si>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</si>
  <si>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</si>
  <si>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</si>
  <si>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</si>
  <si>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</si>
  <si>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</si>
  <si>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</si>
  <si>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</si>
  <si>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</si>
  <si>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</si>
  <si>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</si>
  <si>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</si>
  <si>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</si>
  <si>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</si>
  <si>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</si>
  <si>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</si>
  <si>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</si>
  <si>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</si>
  <si>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</si>
  <si>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</si>
  <si>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</si>
  <si>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</si>
  <si>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</si>
  <si>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</si>
  <si>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</si>
  <si>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</si>
  <si>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</si>
  <si>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</si>
  <si>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</si>
  <si>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</si>
  <si>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</si>
  <si>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</si>
  <si>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</si>
  <si>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</si>
  <si>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</si>
  <si>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</si>
  <si>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</si>
  <si>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</si>
  <si>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</si>
  <si>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</si>
  <si>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</si>
  <si>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</si>
  <si>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</si>
  <si>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</si>
  <si>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</si>
  <si>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</si>
  <si>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</si>
  <si>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</si>
  <si>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</si>
  <si>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</si>
  <si>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</si>
  <si>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</si>
  <si>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</si>
  <si>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</si>
  <si>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</si>
  <si>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</si>
  <si>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</si>
  <si>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</si>
  <si>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</si>
  <si>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</si>
  <si>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</si>
  <si>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</si>
  <si>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</si>
  <si>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</si>
  <si>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</si>
  <si>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</si>
  <si>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</si>
  <si>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</si>
  <si>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</si>
  <si>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</si>
  <si>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</si>
  <si>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</si>
  <si>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</si>
  <si>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</si>
  <si>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</si>
  <si>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</si>
  <si>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</si>
  <si>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</si>
  <si>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</si>
  <si>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</si>
  <si>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</si>
  <si>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</si>
  <si>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</si>
  <si>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</si>
  <si>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</si>
  <si>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</si>
  <si>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</si>
  <si>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</si>
  <si>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</si>
  <si>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</si>
  <si>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</si>
  <si>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</si>
  <si>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</si>
  <si>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</si>
  <si>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</si>
  <si>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</si>
  <si>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</si>
  <si>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</si>
  <si>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</si>
  <si>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</si>
  <si>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</si>
  <si>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</si>
  <si>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</si>
  <si>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</si>
  <si>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</si>
  <si>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</si>
  <si>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</si>
  <si>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</si>
  <si>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</si>
  <si>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</si>
  <si>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</si>
  <si>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</si>
  <si>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</si>
  <si>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</si>
  <si>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</si>
  <si>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</si>
  <si>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</si>
  <si>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</si>
  <si>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</si>
  <si>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</si>
  <si>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</si>
  <si>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</si>
  <si>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</si>
  <si>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</si>
  <si>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</si>
  <si>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</si>
  <si>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</si>
  <si>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</si>
  <si>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</si>
  <si>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</si>
  <si>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</si>
  <si>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</si>
  <si>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</si>
  <si>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</si>
  <si>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</si>
  <si>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</si>
  <si>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</si>
  <si>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</si>
  <si>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</si>
  <si>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</si>
  <si>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</si>
  <si>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</si>
  <si>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</si>
  <si>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</si>
  <si>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</si>
  <si>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</si>
  <si>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</si>
  <si>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</si>
  <si>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</si>
  <si>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</si>
  <si>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</si>
  <si>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</si>
  <si>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</si>
  <si>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</si>
  <si>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</si>
  <si>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</si>
  <si>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</si>
  <si>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</si>
  <si>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</si>
  <si>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</si>
  <si>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</si>
  <si>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</si>
  <si>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</si>
  <si>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</si>
  <si>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</si>
  <si>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</si>
  <si>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</si>
  <si>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</si>
  <si>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</si>
  <si>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</si>
  <si>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</si>
  <si>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</si>
  <si>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</si>
  <si>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</si>
  <si>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</si>
  <si>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</si>
  <si>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</si>
  <si>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</si>
  <si>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</si>
  <si>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</si>
  <si>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</si>
  <si>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</si>
  <si>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</si>
  <si>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</si>
  <si>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</si>
  <si>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</si>
  <si>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</si>
  <si>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</si>
  <si>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</si>
  <si>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</si>
  <si>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</si>
  <si>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</si>
  <si>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</si>
  <si>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</si>
  <si>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</si>
  <si>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</si>
  <si>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</si>
  <si>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</si>
  <si>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</si>
  <si>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</si>
  <si>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</si>
  <si>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</si>
  <si>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</si>
  <si>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</si>
  <si>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</si>
  <si>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</si>
  <si>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</si>
  <si>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</si>
  <si>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</si>
  <si>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</si>
  <si>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</si>
  <si>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</si>
  <si>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</si>
  <si>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</si>
  <si>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</si>
  <si>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</si>
  <si>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</si>
  <si>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</si>
  <si>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</si>
  <si>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</si>
  <si>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</si>
  <si>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</si>
  <si>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</si>
  <si>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</si>
  <si>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</si>
  <si>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</si>
  <si>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</si>
  <si>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</si>
  <si>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</si>
  <si>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</si>
  <si>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</si>
  <si>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</si>
  <si>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</si>
  <si>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</si>
  <si>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</si>
  <si>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</si>
  <si>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</si>
  <si>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</si>
  <si>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</si>
  <si>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</si>
  <si>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</si>
  <si>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</si>
  <si>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</si>
  <si>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</si>
  <si>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</si>
  <si>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</si>
  <si>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</si>
  <si>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</si>
  <si>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</si>
  <si>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</si>
  <si>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</si>
  <si>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</si>
  <si>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</si>
  <si>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</si>
  <si>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</si>
  <si>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</si>
  <si>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</si>
  <si>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</si>
  <si>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</si>
  <si>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</si>
  <si>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</si>
  <si>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</si>
  <si>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</si>
  <si>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</si>
  <si>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</si>
  <si>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</si>
  <si>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</si>
  <si>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</si>
  <si>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</si>
  <si>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</si>
  <si>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</si>
  <si>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</si>
  <si>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</si>
  <si>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</si>
  <si>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</si>
  <si>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</si>
  <si>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</si>
  <si>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</si>
  <si>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</si>
  <si>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</si>
  <si>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</si>
  <si>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</si>
  <si>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</si>
  <si>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</si>
  <si>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</si>
  <si>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</si>
  <si>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</si>
  <si>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</si>
  <si>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</si>
  <si>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</si>
  <si>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</si>
  <si>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</si>
  <si>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</si>
  <si>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</si>
  <si>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</si>
  <si>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</si>
  <si>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</si>
  <si>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</si>
  <si>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</si>
  <si>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</si>
  <si>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</si>
  <si>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</si>
  <si>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</si>
  <si>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</si>
  <si>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</si>
  <si>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</si>
  <si>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</si>
  <si>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</si>
  <si>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</si>
  <si>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</si>
  <si>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</si>
  <si>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</si>
  <si>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</si>
  <si>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</si>
  <si>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</si>
  <si>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</si>
  <si>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</si>
  <si>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</si>
  <si>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</si>
  <si>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</si>
  <si>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</si>
  <si>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</si>
  <si>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</si>
  <si>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</si>
  <si>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</si>
  <si>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</si>
  <si>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</si>
  <si>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</si>
  <si>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</si>
  <si>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</si>
  <si>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</si>
  <si>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</si>
  <si>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</si>
  <si>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</si>
  <si>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</si>
  <si>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</si>
  <si>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</si>
  <si>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</si>
  <si>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</si>
  <si>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</si>
  <si>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</si>
  <si>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</si>
  <si>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</si>
  <si>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</si>
  <si>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</si>
  <si>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</si>
  <si>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</si>
  <si>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</si>
  <si>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</si>
  <si>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</si>
  <si>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</si>
  <si>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</si>
  <si>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</si>
  <si>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</si>
  <si>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</si>
  <si>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</si>
  <si>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</si>
  <si>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</si>
  <si>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</si>
  <si>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</si>
  <si>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</si>
  <si>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</si>
  <si>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</si>
  <si>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</si>
  <si>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</si>
  <si>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</si>
  <si>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</si>
  <si>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</si>
  <si>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</si>
  <si>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</si>
  <si>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</si>
  <si>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</si>
  <si>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</si>
  <si>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</si>
  <si>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</si>
  <si>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</si>
  <si>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</si>
  <si>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</si>
  <si>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</si>
  <si>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</si>
  <si>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</si>
  <si>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</si>
  <si>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</si>
  <si>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</si>
  <si>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</si>
  <si>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</si>
  <si>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</si>
  <si>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</si>
  <si>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</si>
  <si>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</si>
  <si>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</si>
  <si>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</si>
  <si>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</si>
  <si>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</si>
  <si>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</si>
  <si>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</si>
  <si>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</si>
  <si>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</si>
  <si>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</si>
  <si>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</si>
  <si>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</si>
  <si>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</si>
  <si>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</si>
  <si>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</si>
  <si>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</si>
  <si>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</si>
  <si>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</si>
  <si>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</si>
  <si>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</si>
  <si>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</si>
  <si>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</si>
  <si>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</si>
  <si>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</si>
  <si>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</si>
  <si>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</si>
  <si>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</si>
  <si>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</si>
  <si>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</si>
  <si>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</si>
  <si>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</si>
  <si>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</si>
  <si>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</si>
  <si>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</si>
  <si>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</si>
  <si>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</si>
  <si>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</si>
  <si>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</si>
  <si>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</si>
  <si>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</si>
  <si>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</si>
  <si>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</si>
  <si>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</si>
  <si>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</si>
  <si>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</si>
  <si>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</si>
  <si>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</si>
  <si>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</si>
  <si>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</si>
  <si>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</si>
  <si>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</si>
  <si>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</si>
  <si>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</si>
  <si>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</si>
  <si>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</si>
  <si>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</si>
  <si>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</si>
  <si>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</si>
  <si>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</si>
  <si>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</si>
  <si>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</si>
  <si>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</si>
  <si>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</si>
  <si>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</si>
  <si>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</si>
  <si>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</si>
  <si>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</si>
  <si>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</si>
  <si>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</si>
  <si>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</si>
  <si>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</si>
  <si>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</si>
  <si>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</si>
  <si>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</si>
  <si>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</si>
  <si>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</si>
  <si>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</si>
  <si>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</si>
  <si>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</si>
  <si>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</si>
  <si>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</si>
  <si>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</si>
  <si>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</si>
  <si>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</si>
  <si>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</si>
  <si>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</si>
  <si>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</si>
  <si>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</si>
  <si>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</si>
  <si>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</si>
  <si>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</si>
  <si>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</si>
  <si>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</si>
  <si>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</si>
  <si>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</si>
  <si>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</si>
  <si>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</si>
  <si>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</si>
  <si>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</si>
  <si>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</si>
  <si>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</si>
  <si>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</si>
  <si>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</si>
  <si>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</si>
  <si>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</si>
  <si>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</si>
  <si>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</si>
  <si>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</si>
  <si>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</si>
  <si>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</si>
  <si>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</si>
  <si>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</si>
  <si>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</si>
  <si>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</si>
  <si>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</si>
  <si>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</si>
  <si>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</si>
  <si>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</si>
  <si>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</si>
  <si>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</si>
  <si>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</si>
  <si>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</si>
  <si>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</si>
  <si>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</si>
  <si>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</si>
  <si>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</si>
  <si>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</si>
  <si>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</si>
  <si>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</si>
  <si>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</si>
  <si>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</si>
  <si>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</si>
  <si>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</si>
  <si>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</si>
  <si>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</si>
  <si>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</si>
  <si>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</si>
  <si>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</si>
  <si>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</si>
  <si>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</si>
  <si>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</si>
  <si>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</si>
  <si>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</si>
  <si>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</si>
  <si>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</si>
  <si>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</si>
  <si>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</si>
  <si>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</si>
  <si>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</si>
  <si>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</si>
  <si>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</si>
  <si>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</si>
  <si>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</si>
  <si>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</si>
  <si>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</si>
  <si>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</si>
  <si>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</si>
  <si>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</si>
  <si>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</si>
  <si>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</si>
  <si>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</si>
  <si>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</si>
  <si>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</si>
  <si>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</si>
  <si>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</si>
  <si>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</si>
  <si>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</si>
  <si>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</si>
  <si>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</si>
  <si>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</si>
  <si>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</si>
  <si>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</si>
  <si>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</si>
  <si>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</si>
  <si>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</si>
  <si>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</si>
  <si>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</si>
  <si>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</si>
  <si>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</si>
  <si>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</si>
  <si>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</si>
  <si>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</si>
  <si>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</si>
  <si>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</si>
  <si>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</si>
  <si>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</si>
  <si>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</si>
  <si>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</si>
  <si>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</si>
  <si>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</si>
  <si>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</si>
  <si>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</si>
  <si>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</si>
  <si>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</si>
  <si>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</si>
  <si>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</si>
  <si>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</si>
  <si>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</si>
  <si>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</si>
  <si>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</si>
  <si>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</si>
  <si>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</si>
  <si>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</si>
  <si>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</si>
  <si>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</si>
  <si>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</si>
  <si>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</si>
  <si>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</si>
  <si>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</si>
  <si>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</si>
  <si>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</si>
  <si>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</si>
  <si>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</si>
  <si>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</si>
  <si>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</si>
  <si>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</si>
  <si>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</si>
  <si>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</si>
  <si>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</si>
  <si>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</si>
  <si>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</si>
  <si>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</si>
  <si>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</si>
  <si>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</si>
  <si>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</si>
  <si>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</si>
  <si>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</si>
  <si>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</si>
  <si>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</si>
  <si>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</si>
  <si>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</si>
  <si>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</si>
  <si>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</si>
  <si>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</si>
  <si>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</si>
  <si>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</si>
  <si>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</si>
  <si>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</si>
  <si>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</si>
  <si>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</si>
  <si>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</si>
  <si>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</si>
  <si>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</si>
  <si>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</si>
  <si>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</si>
  <si>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</si>
  <si>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</si>
  <si>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</si>
  <si>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</si>
  <si>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</si>
  <si>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</si>
  <si>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</si>
  <si>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</si>
  <si>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</si>
  <si>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</si>
  <si>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</si>
  <si>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</si>
  <si>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</si>
  <si>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</si>
  <si>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</si>
  <si>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</si>
  <si>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</si>
  <si>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</si>
  <si>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</si>
  <si>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</si>
  <si>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</si>
  <si>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</si>
  <si>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</si>
  <si>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</si>
  <si>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</si>
  <si>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</si>
  <si>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</si>
  <si>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</si>
  <si>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</si>
  <si>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</si>
  <si>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</si>
  <si>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</si>
  <si>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</si>
  <si>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</si>
  <si>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</si>
  <si>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</si>
  <si>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</si>
  <si>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</si>
  <si>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</si>
  <si>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</si>
  <si>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</si>
  <si>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</si>
  <si>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</si>
  <si>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</si>
  <si>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</si>
  <si>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</si>
  <si>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</si>
  <si>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</si>
  <si>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</si>
  <si>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</si>
  <si>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</si>
  <si>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</si>
  <si>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</si>
  <si>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</si>
  <si>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</si>
  <si>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</si>
  <si>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</si>
  <si>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</si>
  <si>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</si>
  <si>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</si>
  <si>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</si>
  <si>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</si>
  <si>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</si>
  <si>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</si>
  <si>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</si>
  <si>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</si>
  <si>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</si>
  <si>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</si>
  <si>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</si>
  <si>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</si>
  <si>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</si>
  <si>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</si>
  <si>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</si>
  <si>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</si>
  <si>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</si>
  <si>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</si>
  <si>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</si>
  <si>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</si>
  <si>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</si>
  <si>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</si>
  <si>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</si>
  <si>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</si>
  <si>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</si>
  <si>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</si>
  <si>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</si>
  <si>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</si>
  <si>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</si>
  <si>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</si>
  <si>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</si>
  <si>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</si>
  <si>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</si>
  <si>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</si>
  <si>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</si>
  <si>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</si>
  <si>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</si>
  <si>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</si>
  <si>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</si>
  <si>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</si>
  <si>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</si>
  <si>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</si>
  <si>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</si>
  <si>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</si>
  <si>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</si>
  <si>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</si>
  <si>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</si>
  <si>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</si>
  <si>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</si>
  <si>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</si>
  <si>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</si>
  <si>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</si>
  <si>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</si>
  <si>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</si>
  <si>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</si>
  <si>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</si>
  <si>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</si>
  <si>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</si>
  <si>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</si>
  <si>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</si>
  <si>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</si>
  <si>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</si>
  <si>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</si>
  <si>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</si>
  <si>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</si>
  <si>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</si>
  <si>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</si>
  <si>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</si>
  <si>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</si>
  <si>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</si>
  <si>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</si>
  <si>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</si>
  <si>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</si>
  <si>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</si>
  <si>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</si>
  <si>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</si>
  <si>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</si>
  <si>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</si>
  <si>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</si>
  <si>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</si>
  <si>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</si>
  <si>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</si>
  <si>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</si>
  <si>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</si>
  <si>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</si>
  <si>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</si>
  <si>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</si>
  <si>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</si>
  <si>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</si>
  <si>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</si>
  <si>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</si>
  <si>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</si>
  <si>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</si>
  <si>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</si>
  <si>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</si>
  <si>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</si>
  <si>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</si>
  <si>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</si>
  <si>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</si>
  <si>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</si>
  <si>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</si>
  <si>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</si>
  <si>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</si>
  <si>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</si>
  <si>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</si>
  <si>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</si>
  <si>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</si>
  <si>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</si>
  <si>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</si>
  <si>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</si>
  <si>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</si>
  <si>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</si>
  <si>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</si>
  <si>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</si>
  <si>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</si>
  <si>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</si>
  <si>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</si>
  <si>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</si>
  <si>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</si>
  <si>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</si>
  <si>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</si>
  <si>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</si>
  <si>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</si>
  <si>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</si>
  <si>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</si>
  <si>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</si>
  <si>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</si>
  <si>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</si>
  <si>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</si>
  <si>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</si>
  <si>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</si>
  <si>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</si>
  <si>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</si>
  <si>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</si>
  <si>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</si>
  <si>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</si>
  <si>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</si>
  <si>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</si>
  <si>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</si>
  <si>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</si>
  <si>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</si>
  <si>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</si>
  <si>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</si>
  <si>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</si>
  <si>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</si>
  <si>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</si>
  <si>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</si>
  <si>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</si>
  <si>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</si>
  <si>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</si>
  <si>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</si>
  <si>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</si>
  <si>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</si>
  <si>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</si>
  <si>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</si>
  <si>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</si>
  <si>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</si>
  <si>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</si>
  <si>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</si>
  <si>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</si>
  <si>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</si>
  <si>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</si>
  <si>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</si>
  <si>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</si>
  <si>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</si>
  <si>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</si>
  <si>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</si>
  <si>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</si>
  <si>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</si>
  <si>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</si>
  <si>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</si>
  <si>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</si>
  <si>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</si>
  <si>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</si>
  <si>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</si>
  <si>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</si>
  <si>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</si>
  <si>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</si>
  <si>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</si>
  <si>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</si>
  <si>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</si>
  <si>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</si>
  <si>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</si>
  <si>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</si>
  <si>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</si>
  <si>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</si>
  <si>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</si>
  <si>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</si>
  <si>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</si>
  <si>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</si>
  <si>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</si>
  <si>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</si>
  <si>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</si>
  <si>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</si>
  <si>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</si>
  <si>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</si>
  <si>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</si>
  <si>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</si>
  <si>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</si>
  <si>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</si>
  <si>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</si>
  <si>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</si>
  <si>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</si>
  <si>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</si>
  <si>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</si>
  <si>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</si>
  <si>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</si>
  <si>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</si>
  <si>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</si>
  <si>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</si>
  <si>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</si>
  <si>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</si>
  <si>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</si>
  <si>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</si>
  <si>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</si>
  <si>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</si>
  <si>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</si>
  <si>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</si>
  <si>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</si>
  <si>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</si>
  <si>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</si>
  <si>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</si>
  <si>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</si>
  <si>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</si>
  <si>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</si>
  <si>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</si>
  <si>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</si>
  <si>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</si>
  <si>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</si>
  <si>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</si>
  <si>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</si>
  <si>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</si>
  <si>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</si>
  <si>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</si>
  <si>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</si>
  <si>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</si>
  <si>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</si>
  <si>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</si>
  <si>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</si>
  <si>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</si>
  <si>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</si>
  <si>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</si>
  <si>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</si>
  <si>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</si>
  <si>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</si>
  <si>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</si>
  <si>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</si>
  <si>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</si>
  <si>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</si>
  <si>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</si>
  <si>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</si>
  <si>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</si>
  <si>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</si>
  <si>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</si>
  <si>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</si>
  <si>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</si>
  <si>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</si>
  <si>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</si>
  <si>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</si>
  <si>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</si>
  <si>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</si>
  <si>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</si>
  <si>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</si>
  <si>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</si>
  <si>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</si>
  <si>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</si>
  <si>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</si>
  <si>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</si>
  <si>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</si>
  <si>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</si>
  <si>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</si>
  <si>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</si>
  <si>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</si>
  <si>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</si>
  <si>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</si>
  <si>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</si>
  <si>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</si>
  <si>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</si>
  <si>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</si>
  <si>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</si>
  <si>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</si>
  <si>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</si>
  <si>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</si>
  <si>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</si>
  <si>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</si>
  <si>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</si>
  <si>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</si>
  <si>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</si>
  <si>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</si>
  <si>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</si>
  <si>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</si>
  <si>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</si>
  <si>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</si>
  <si>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</si>
  <si>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</si>
  <si>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</si>
  <si>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</si>
  <si>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</si>
  <si>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</si>
  <si>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</si>
  <si>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</si>
  <si>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</si>
  <si>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</si>
  <si>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</si>
  <si>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</si>
  <si>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</si>
  <si>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</si>
  <si>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</si>
  <si>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</si>
  <si>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</si>
  <si>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</si>
  <si>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</si>
  <si>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</si>
  <si>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</si>
  <si>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</si>
  <si>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</si>
  <si>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</si>
  <si>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</si>
  <si>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</si>
  <si>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</si>
  <si>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</si>
  <si>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</si>
  <si>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</si>
  <si>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</si>
  <si>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</si>
  <si>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</si>
  <si>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</si>
  <si>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</si>
  <si>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</si>
  <si>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</si>
  <si>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</si>
  <si>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</si>
  <si>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</si>
  <si>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</si>
  <si>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</si>
  <si>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</si>
  <si>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</si>
  <si>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</si>
  <si>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</si>
  <si>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</si>
  <si>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</si>
  <si>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</si>
  <si>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</si>
  <si>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</si>
  <si>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</si>
  <si>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</si>
  <si>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</si>
  <si>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</si>
  <si>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</si>
  <si>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</si>
  <si>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</si>
  <si>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</si>
  <si>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</si>
  <si>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</si>
  <si>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</si>
  <si>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</si>
  <si>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</si>
  <si>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</si>
  <si>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</si>
  <si>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</si>
  <si>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</si>
  <si>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</si>
  <si>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</si>
  <si>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</si>
  <si>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</si>
  <si>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</si>
  <si>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</si>
  <si>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</si>
  <si>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</si>
  <si>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</si>
  <si>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</si>
  <si>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</si>
  <si>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</si>
  <si>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</si>
  <si>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</si>
  <si>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</si>
  <si>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</si>
  <si>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</si>
  <si>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</si>
  <si>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</si>
  <si>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</si>
  <si>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</si>
  <si>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</si>
  <si>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</si>
  <si>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</si>
  <si>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</si>
  <si>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</si>
  <si>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</si>
  <si>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</si>
  <si>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</si>
  <si>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</si>
  <si>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</si>
  <si>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</si>
  <si>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</si>
  <si>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</si>
  <si>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</si>
  <si>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</si>
  <si>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</si>
  <si>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</si>
  <si>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</si>
  <si>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</si>
  <si>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</si>
  <si>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</si>
  <si>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</si>
  <si>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</si>
  <si>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</si>
  <si>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</si>
  <si>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</si>
  <si>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</si>
  <si>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</si>
  <si>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</si>
  <si>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</si>
  <si>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</si>
  <si>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</si>
  <si>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</si>
  <si>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</si>
  <si>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</si>
  <si>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</si>
  <si>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</si>
  <si>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</si>
  <si>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</si>
  <si>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</si>
  <si>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</si>
  <si>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</si>
  <si>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</si>
  <si>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</si>
  <si>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</si>
  <si>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</si>
  <si>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</si>
  <si>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</si>
  <si>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</si>
  <si>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</si>
  <si>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</si>
  <si>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</si>
  <si>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</si>
  <si>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</si>
  <si>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</si>
  <si>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</si>
  <si>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</si>
  <si>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</si>
  <si>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</si>
  <si>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</si>
  <si>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</si>
  <si>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</si>
  <si>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</si>
  <si>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</si>
  <si>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</si>
  <si>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</si>
  <si>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</si>
  <si>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</si>
  <si>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</si>
  <si>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</si>
  <si>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</si>
  <si>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</si>
  <si>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</si>
  <si>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</si>
  <si>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</si>
  <si>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</si>
  <si>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</si>
  <si>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</si>
  <si>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</si>
  <si>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</si>
  <si>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</si>
  <si>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</si>
  <si>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</si>
  <si>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</si>
  <si>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</si>
  <si>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</si>
  <si>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</si>
  <si>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</si>
  <si>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</si>
  <si>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</si>
  <si>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</si>
  <si>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</si>
  <si>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</si>
  <si>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</si>
  <si>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</si>
  <si>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</si>
  <si>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</si>
  <si>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</si>
  <si>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</si>
  <si>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</si>
  <si>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</si>
  <si>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</si>
  <si>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</si>
  <si>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</si>
  <si>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</si>
  <si>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</si>
  <si>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</si>
  <si>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</si>
  <si>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</si>
  <si>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</si>
  <si>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</si>
  <si>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</si>
  <si>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</si>
  <si>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</si>
  <si>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</si>
  <si>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</si>
  <si>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</si>
  <si>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</si>
  <si>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</si>
  <si>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</si>
  <si>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</si>
  <si>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</si>
  <si>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</si>
  <si>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</si>
  <si>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</si>
  <si>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</si>
  <si>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</si>
  <si>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</si>
  <si>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</si>
  <si>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</si>
  <si>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</si>
  <si>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</si>
  <si>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</si>
  <si>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</si>
  <si>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</si>
  <si>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</si>
  <si>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</si>
  <si>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</si>
  <si>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</si>
  <si>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</si>
  <si>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</si>
  <si>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</si>
  <si>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</si>
  <si>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</si>
  <si>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</si>
  <si>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</si>
  <si>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</si>
  <si>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</si>
  <si>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</si>
  <si>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</si>
  <si>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</si>
  <si>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</si>
  <si>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</si>
  <si>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</si>
  <si>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</si>
  <si>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</si>
  <si>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</si>
  <si>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</si>
  <si>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</si>
  <si>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</si>
  <si>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</si>
  <si>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</si>
  <si>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</si>
  <si>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</si>
  <si>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</si>
  <si>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</si>
  <si>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</si>
  <si>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</si>
  <si>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</si>
  <si>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</si>
  <si>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</si>
  <si>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</si>
  <si>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</si>
  <si>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</si>
  <si>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</si>
  <si>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</si>
  <si>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</si>
  <si>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</si>
  <si>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</si>
  <si>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</si>
  <si>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</si>
  <si>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</si>
  <si>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</si>
  <si>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</si>
  <si>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</si>
  <si>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</si>
  <si>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</si>
  <si>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</si>
  <si>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</si>
  <si>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</si>
  <si>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</si>
  <si>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</si>
  <si>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</si>
  <si>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</si>
  <si>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</si>
  <si>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</si>
  <si>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</si>
  <si>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</si>
  <si>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</si>
  <si>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</si>
  <si>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</si>
  <si>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</si>
  <si>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</si>
  <si>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</si>
  <si>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</si>
  <si>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</si>
  <si>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</si>
  <si>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</si>
  <si>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</si>
  <si>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</si>
  <si>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</si>
  <si>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</si>
  <si>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</si>
  <si>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</si>
  <si>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</si>
  <si>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</si>
  <si>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</si>
  <si>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</si>
  <si>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</si>
  <si>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</si>
  <si>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</si>
  <si>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</si>
  <si>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</si>
  <si>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</si>
  <si>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</si>
  <si>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</si>
  <si>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</si>
  <si>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</si>
  <si>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</si>
  <si>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</si>
  <si>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</si>
  <si>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</si>
  <si>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</si>
  <si>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</si>
  <si>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</si>
  <si>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</si>
  <si>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</si>
  <si>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</si>
  <si>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</si>
  <si>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</si>
  <si>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</si>
  <si>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</si>
  <si>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</si>
  <si>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</si>
  <si>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</si>
  <si>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</si>
  <si>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</si>
  <si>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</si>
  <si>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</si>
  <si>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</si>
  <si>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</si>
  <si>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</si>
  <si>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</si>
  <si>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</si>
  <si>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</si>
  <si>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</si>
  <si>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</si>
  <si>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</si>
  <si>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</si>
  <si>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</si>
  <si>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</si>
  <si>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</si>
  <si>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</si>
  <si>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</si>
  <si>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</si>
  <si>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</si>
  <si>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</si>
  <si>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</si>
  <si>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</si>
  <si>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</si>
  <si>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</si>
  <si>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</si>
  <si>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</si>
  <si>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</si>
  <si>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</si>
  <si>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</si>
  <si>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</si>
  <si>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</si>
  <si>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</si>
  <si>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</si>
  <si>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</si>
  <si>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</si>
  <si>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</si>
  <si>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</si>
  <si>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</si>
  <si>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</si>
  <si>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</si>
  <si>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</si>
  <si>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</si>
  <si>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</si>
  <si>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</si>
  <si>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</si>
  <si>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</si>
  <si>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</si>
  <si>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</si>
  <si>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</si>
  <si>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</si>
  <si>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</si>
  <si>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</si>
  <si>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</si>
  <si>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</si>
  <si>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</si>
  <si>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</si>
  <si>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</si>
  <si>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</si>
  <si>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</si>
  <si>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</si>
  <si>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</si>
  <si>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</si>
  <si>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</si>
  <si>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</si>
  <si>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</si>
  <si>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</si>
  <si>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</si>
  <si>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</si>
  <si>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</si>
  <si>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</si>
  <si>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</si>
  <si>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</si>
  <si>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</si>
  <si>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</si>
  <si>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</si>
  <si>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</si>
  <si>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</si>
  <si>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</si>
  <si>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</si>
  <si>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</si>
  <si>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</si>
  <si>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</si>
  <si>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</si>
  <si>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</si>
  <si>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</si>
  <si>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</si>
  <si>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</si>
  <si>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</si>
  <si>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</si>
  <si>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</si>
  <si>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</si>
  <si>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</si>
  <si>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</si>
  <si>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</si>
  <si>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</si>
  <si>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</si>
  <si>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</si>
  <si>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</si>
  <si>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</si>
  <si>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</si>
  <si>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</si>
  <si>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</si>
  <si>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</si>
  <si>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</si>
  <si>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</si>
  <si>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</si>
  <si>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</si>
  <si>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</si>
  <si>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</si>
  <si>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</si>
  <si>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</si>
  <si>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</si>
  <si>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</si>
  <si>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</si>
  <si>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</si>
  <si>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</si>
  <si>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</si>
  <si>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</si>
  <si>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</si>
  <si>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</si>
  <si>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</si>
  <si>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</si>
  <si>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</si>
  <si>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</si>
  <si>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</si>
  <si>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</si>
  <si>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</si>
  <si>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</si>
  <si>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</si>
  <si>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</si>
  <si>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</si>
  <si>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</si>
  <si>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</si>
  <si>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</si>
  <si>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</si>
  <si>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</si>
  <si>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</si>
  <si>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</si>
  <si>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</si>
  <si>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</si>
  <si>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</si>
  <si>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</si>
  <si>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</si>
  <si>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</si>
  <si>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</si>
  <si>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</si>
  <si>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</si>
  <si>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</si>
  <si>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</si>
  <si>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</si>
  <si>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</si>
  <si>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</si>
  <si>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</si>
  <si>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</si>
  <si>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</si>
  <si>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</si>
  <si>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</si>
  <si>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</si>
  <si>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</si>
  <si>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</si>
  <si>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</si>
  <si>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</si>
  <si>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</si>
  <si>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</si>
  <si>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</si>
  <si>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</si>
  <si>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</si>
  <si>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</si>
  <si>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</si>
  <si>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</si>
  <si>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</si>
  <si>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</si>
  <si>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</si>
  <si>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</si>
  <si>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</si>
  <si>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</si>
  <si>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</si>
  <si>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</si>
  <si>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</si>
  <si>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</si>
  <si>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</si>
  <si>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</si>
  <si>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</si>
  <si>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</si>
  <si>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</si>
  <si>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</si>
  <si>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</si>
  <si>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</si>
  <si>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</si>
  <si>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</si>
  <si>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</si>
  <si>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</si>
  <si>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</si>
  <si>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</si>
  <si>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</si>
  <si>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</si>
  <si>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</si>
  <si>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</si>
  <si>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</si>
  <si>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</si>
  <si>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</si>
  <si>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</si>
  <si>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</si>
  <si>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</si>
  <si>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</si>
  <si>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</si>
  <si>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</si>
  <si>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</si>
  <si>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</si>
  <si>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</si>
  <si>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</si>
  <si>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</si>
  <si>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</si>
  <si>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</si>
  <si>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</si>
  <si>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</si>
  <si>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</si>
  <si>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</si>
  <si>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</si>
  <si>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</si>
  <si>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</si>
  <si>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</si>
  <si>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</si>
  <si>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</si>
  <si>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</si>
  <si>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</si>
  <si>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</si>
  <si>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</si>
  <si>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</si>
  <si>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</si>
  <si>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</si>
  <si>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</si>
  <si>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</si>
  <si>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</si>
  <si>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</si>
  <si>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</si>
  <si>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</si>
  <si>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</si>
  <si>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</si>
  <si>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</si>
  <si>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</si>
  <si>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</si>
  <si>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</si>
  <si>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</si>
  <si>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</si>
  <si>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</si>
  <si>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</si>
  <si>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</si>
  <si>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</si>
  <si>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</si>
  <si>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</si>
  <si>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</si>
  <si>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</si>
  <si>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</si>
  <si>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</si>
  <si>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</si>
  <si>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</si>
  <si>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</si>
  <si>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</si>
  <si>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</si>
  <si>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</si>
  <si>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</si>
  <si>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</si>
  <si>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</si>
  <si>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</si>
  <si>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</si>
  <si>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</si>
  <si>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</si>
  <si>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</si>
  <si>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</si>
  <si>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</si>
  <si>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</si>
  <si>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</si>
  <si>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</si>
  <si>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</si>
  <si>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</si>
  <si>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</si>
  <si>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</si>
  <si>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</si>
  <si>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</si>
  <si>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</si>
  <si>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</si>
  <si>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</si>
  <si>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</si>
  <si>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</si>
  <si>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</si>
  <si>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</si>
  <si>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</si>
  <si>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</si>
  <si>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</si>
  <si>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</si>
  <si>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</si>
  <si>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</si>
  <si>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</si>
  <si>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</si>
  <si>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</si>
  <si>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</si>
  <si>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</si>
  <si>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</si>
  <si>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</si>
  <si>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</si>
  <si>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</si>
  <si>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</si>
  <si>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</si>
  <si>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</si>
  <si>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</si>
  <si>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</si>
  <si>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</si>
  <si>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</si>
  <si>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</si>
  <si>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</si>
  <si>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</si>
  <si>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</si>
  <si>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</si>
  <si>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</si>
  <si>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</si>
  <si>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</si>
  <si>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</si>
  <si>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</si>
  <si>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</si>
  <si>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</si>
  <si>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</si>
  <si>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</si>
  <si>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</si>
  <si>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</si>
  <si>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</si>
  <si>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</si>
  <si>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</si>
  <si>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</si>
  <si>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</si>
  <si>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</si>
  <si>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</si>
  <si>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</si>
  <si>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</si>
  <si>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</si>
  <si>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</si>
  <si>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</si>
  <si>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</si>
  <si>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</si>
  <si>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</si>
  <si>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</si>
  <si>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</si>
  <si>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</si>
  <si>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</si>
  <si>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</si>
  <si>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</si>
  <si>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</si>
  <si>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</si>
  <si>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</si>
  <si>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</si>
  <si>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</si>
  <si>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</si>
  <si>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</si>
  <si>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</si>
  <si>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</si>
  <si>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</si>
  <si>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</si>
  <si>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</si>
  <si>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</si>
  <si>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</si>
  <si>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</si>
  <si>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</si>
  <si>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</si>
  <si>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</si>
  <si>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</si>
  <si>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</si>
  <si>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</si>
  <si>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</si>
  <si>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</si>
  <si>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</si>
  <si>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</si>
  <si>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</si>
  <si>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</si>
  <si>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</si>
  <si>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</si>
  <si>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</si>
  <si>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</si>
  <si>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</si>
  <si>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</si>
  <si>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</si>
  <si>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</si>
  <si>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</si>
  <si>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</si>
  <si>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</si>
  <si>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</si>
  <si>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</si>
  <si>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</si>
  <si>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</si>
  <si>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</si>
  <si>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</si>
  <si>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</si>
  <si>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</si>
  <si>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</si>
  <si>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</si>
  <si>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</si>
  <si>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</si>
  <si>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</si>
  <si>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</si>
  <si>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</si>
  <si>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</si>
  <si>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</si>
  <si>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</si>
  <si>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</si>
  <si>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</si>
  <si>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</si>
  <si>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</si>
  <si>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</si>
  <si>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</si>
  <si>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</si>
  <si>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</si>
  <si>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</si>
  <si>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</si>
  <si>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</si>
  <si>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</si>
  <si>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</si>
  <si>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</si>
  <si>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</si>
  <si>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</si>
  <si>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</si>
  <si>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</si>
  <si>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</si>
  <si>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</si>
  <si>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</si>
  <si>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</si>
  <si>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</si>
  <si>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</si>
  <si>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</si>
  <si>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</si>
  <si>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</si>
  <si>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</si>
  <si>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</si>
  <si>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</si>
  <si>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</si>
  <si>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</si>
  <si>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</si>
  <si>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</si>
  <si>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</si>
  <si>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</si>
  <si>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</si>
  <si>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</si>
  <si>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</si>
  <si>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</si>
  <si>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</si>
  <si>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</si>
  <si>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</si>
  <si>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</si>
  <si>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</si>
  <si>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</si>
  <si>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</si>
  <si>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</si>
  <si>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</si>
  <si>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</si>
  <si>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</si>
  <si>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</si>
  <si>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</si>
  <si>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</si>
  <si>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</si>
  <si>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</si>
  <si>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</si>
  <si>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</si>
  <si>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</si>
  <si>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</si>
  <si>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</si>
  <si>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</si>
  <si>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</si>
  <si>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</si>
  <si>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</si>
  <si>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</si>
  <si>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</si>
  <si>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</si>
  <si>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</si>
  <si>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</si>
  <si>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</si>
  <si>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</si>
  <si>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</si>
  <si>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</si>
  <si>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</si>
  <si>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</si>
  <si>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</si>
  <si>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</si>
  <si>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</si>
  <si>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</si>
  <si>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</si>
  <si>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</si>
  <si>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</si>
  <si>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</si>
  <si>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</si>
  <si>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</si>
  <si>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</si>
  <si>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</si>
  <si>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</si>
  <si>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</si>
  <si>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</si>
  <si>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</si>
  <si>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</si>
  <si>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</si>
  <si>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</si>
  <si>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</si>
  <si>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</si>
  <si>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</si>
  <si>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</si>
  <si>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</si>
  <si>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</si>
  <si>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</si>
  <si>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</si>
  <si>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</si>
  <si>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</si>
  <si>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</si>
  <si>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</si>
  <si>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</si>
  <si>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</si>
  <si>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</si>
  <si>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</si>
  <si>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</si>
  <si>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</si>
  <si>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</si>
  <si>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</si>
  <si>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</si>
  <si>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</si>
  <si>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</si>
  <si>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</si>
  <si>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</si>
  <si>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</si>
  <si>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</si>
  <si>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</si>
  <si>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</si>
  <si>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</si>
  <si>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</si>
  <si>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</si>
  <si>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</si>
  <si>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</si>
  <si>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</si>
  <si>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</si>
  <si>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</si>
  <si>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</si>
  <si>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</si>
  <si>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</si>
  <si>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</si>
  <si>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</si>
  <si>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</si>
  <si>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</si>
  <si>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</si>
  <si>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</si>
  <si>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</si>
  <si>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</si>
  <si>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</si>
  <si>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</si>
  <si>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</si>
  <si>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</si>
  <si>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</si>
  <si>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</si>
  <si>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</si>
  <si>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</si>
  <si>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</si>
  <si>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</si>
  <si>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</si>
  <si>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</si>
  <si>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</si>
  <si>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</si>
  <si>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</si>
  <si>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</si>
  <si>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</si>
  <si>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</si>
  <si>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</si>
  <si>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</si>
  <si>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</si>
  <si>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</si>
  <si>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</si>
  <si>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</si>
  <si>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</si>
  <si>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</si>
  <si>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</si>
  <si>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</si>
  <si>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</si>
  <si>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</si>
  <si>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</si>
  <si>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</si>
  <si>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</si>
  <si>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</si>
  <si>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</si>
  <si>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</si>
  <si>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</si>
  <si>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</si>
  <si>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</si>
  <si>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</si>
  <si>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</si>
  <si>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</si>
  <si>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</si>
  <si>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</si>
  <si>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</si>
  <si>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</si>
  <si>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</si>
  <si>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</si>
  <si>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</si>
  <si>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</si>
  <si>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</si>
  <si>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</si>
  <si>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</si>
  <si>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</si>
  <si>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</si>
  <si>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</si>
  <si>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</si>
  <si>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</si>
  <si>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</si>
  <si>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</si>
  <si>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</si>
  <si>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</si>
  <si>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</si>
  <si>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</si>
  <si>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</si>
  <si>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</si>
  <si>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</si>
  <si>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</si>
  <si>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</si>
  <si>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</si>
  <si>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</si>
  <si>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</si>
  <si>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</si>
  <si>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</si>
  <si>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</si>
  <si>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</si>
  <si>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</si>
  <si>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</si>
  <si>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</si>
  <si>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</si>
  <si>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</si>
  <si>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</si>
  <si>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</si>
  <si>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</si>
  <si>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</si>
  <si>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</si>
  <si>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</si>
  <si>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</si>
  <si>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</si>
  <si>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</si>
  <si>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</si>
  <si>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</si>
  <si>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</si>
  <si>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</si>
  <si>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</si>
  <si>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</si>
  <si>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</si>
  <si>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</si>
  <si>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</si>
  <si>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</si>
  <si>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</si>
  <si>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</si>
  <si>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</si>
  <si>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</si>
  <si>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</si>
  <si>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</si>
  <si>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</si>
  <si>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</si>
  <si>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</si>
  <si>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</si>
  <si>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</si>
  <si>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</si>
  <si>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</si>
  <si>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</si>
  <si>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</si>
  <si>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</si>
  <si>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</si>
  <si>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</si>
  <si>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</si>
  <si>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</si>
  <si>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</si>
  <si>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</si>
  <si>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</si>
  <si>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</si>
  <si>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</si>
  <si>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</si>
  <si>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</si>
  <si>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</si>
  <si>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</si>
  <si>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</si>
  <si>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</si>
  <si>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</si>
  <si>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</si>
  <si>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</si>
  <si>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</si>
  <si>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</si>
  <si>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</si>
  <si>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</si>
  <si>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</si>
  <si>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</si>
  <si>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</si>
  <si>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</si>
  <si>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</si>
  <si>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</si>
  <si>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</si>
  <si>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</si>
  <si>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</si>
  <si>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</si>
  <si>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</si>
  <si>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</si>
  <si>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</si>
  <si>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</si>
  <si>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</si>
  <si>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</si>
  <si>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</si>
  <si>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</si>
  <si>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</si>
  <si>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</si>
  <si>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</si>
  <si>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</si>
  <si>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</si>
  <si>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</si>
  <si>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</si>
  <si>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</si>
  <si>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</si>
  <si>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</si>
  <si>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</si>
  <si>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</si>
  <si>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</si>
  <si>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</si>
  <si>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</si>
  <si>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</si>
  <si>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</si>
  <si>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</si>
  <si>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</si>
  <si>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</si>
  <si>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</si>
  <si>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</si>
  <si>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</si>
  <si>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</si>
  <si>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</si>
  <si>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</si>
  <si>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</si>
  <si>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</si>
  <si>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</si>
  <si>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</si>
  <si>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</si>
  <si>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</si>
  <si>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</si>
  <si>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</si>
  <si>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</si>
  <si>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</si>
  <si>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</si>
  <si>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</si>
  <si>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</si>
  <si>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</si>
  <si>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</si>
  <si>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</si>
  <si>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</si>
  <si>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</si>
  <si>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</si>
  <si>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</si>
  <si>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</si>
  <si>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</si>
  <si>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</si>
  <si>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</si>
  <si>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</si>
  <si>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</si>
  <si>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</si>
  <si>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</si>
  <si>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</si>
  <si>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</si>
  <si>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</si>
  <si>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</si>
  <si>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</si>
  <si>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</si>
  <si>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</si>
  <si>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</si>
  <si>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</si>
  <si>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</si>
  <si>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</si>
  <si>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</si>
  <si>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</si>
  <si>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</si>
  <si>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</si>
  <si>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</si>
  <si>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</si>
  <si>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</si>
  <si>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</si>
  <si>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</si>
  <si>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</si>
  <si>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</si>
  <si>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</si>
  <si>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</si>
  <si>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</si>
  <si>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</si>
  <si>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</si>
  <si>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</si>
  <si>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</si>
  <si>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</si>
  <si>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</si>
  <si>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</si>
  <si>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</si>
  <si>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</si>
  <si>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</si>
  <si>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</si>
  <si>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</si>
  <si>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</si>
  <si>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</si>
  <si>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</si>
  <si>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</si>
  <si>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</si>
  <si>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</si>
  <si>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</si>
  <si>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</si>
  <si>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</si>
  <si>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</si>
  <si>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</si>
  <si>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</si>
  <si>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</si>
  <si>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</si>
  <si>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</si>
  <si>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</si>
  <si>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</si>
  <si>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</si>
  <si>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</si>
  <si>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</si>
  <si>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</si>
  <si>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</si>
  <si>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</si>
  <si>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</si>
  <si>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</si>
  <si>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</si>
  <si>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</si>
  <si>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</si>
  <si>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</si>
  <si>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</si>
  <si>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</si>
  <si>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</si>
  <si>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</si>
  <si>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</si>
  <si>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</si>
  <si>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</si>
  <si>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</si>
  <si>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</si>
  <si>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</si>
  <si>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</si>
  <si>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</si>
  <si>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</si>
  <si>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</si>
  <si>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</si>
  <si>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</si>
  <si>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</si>
  <si>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</si>
  <si>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</si>
  <si>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</si>
  <si>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</si>
  <si>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</si>
  <si>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</si>
  <si>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</si>
  <si>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</si>
  <si>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</si>
  <si>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</si>
  <si>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</si>
  <si>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</si>
  <si>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</si>
  <si>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</si>
  <si>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</si>
  <si>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</si>
  <si>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</si>
  <si>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</si>
  <si>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</si>
  <si>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</si>
  <si>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</si>
  <si>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</si>
  <si>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</si>
  <si>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</si>
  <si>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</si>
  <si>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</si>
  <si>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</si>
  <si>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</si>
  <si>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</si>
  <si>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</si>
  <si>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</si>
  <si>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</si>
  <si>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</si>
  <si>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</si>
  <si>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</si>
  <si>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</si>
  <si>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</si>
  <si>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</si>
  <si>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</si>
  <si>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</si>
  <si>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</si>
  <si>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</si>
  <si>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</si>
  <si>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</si>
  <si>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</si>
  <si>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</si>
  <si>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</si>
  <si>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</si>
  <si>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</si>
  <si>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</si>
  <si>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</si>
  <si>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</si>
  <si>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</si>
  <si>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</si>
  <si>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</si>
  <si>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</si>
  <si>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</si>
  <si>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</si>
  <si>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</si>
  <si>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</si>
  <si>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</si>
  <si>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</si>
  <si>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</si>
  <si>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</si>
  <si>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</si>
  <si>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</si>
  <si>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</si>
  <si>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</si>
  <si>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</si>
  <si>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</si>
  <si>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</si>
  <si>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</si>
  <si>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</si>
  <si>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</si>
  <si>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</si>
  <si>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</si>
  <si>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</si>
  <si>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</si>
  <si>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</si>
  <si>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</si>
  <si>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</si>
  <si>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</si>
  <si>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</si>
  <si>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</si>
  <si>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</si>
  <si>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</si>
  <si>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</si>
  <si>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</si>
  <si>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</si>
  <si>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</si>
  <si>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</si>
  <si>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</si>
  <si>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</si>
  <si>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</si>
  <si>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</si>
  <si>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</si>
  <si>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</si>
  <si>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</si>
  <si>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</si>
  <si>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</si>
  <si>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</si>
  <si>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</si>
  <si>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</si>
  <si>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</si>
  <si>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</si>
  <si>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</si>
  <si>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</si>
  <si>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</si>
  <si>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</si>
  <si>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</si>
  <si>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</si>
  <si>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</si>
  <si>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</si>
  <si>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</si>
  <si>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</si>
  <si>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</si>
  <si>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</si>
  <si>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</si>
  <si>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</si>
  <si>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</si>
  <si>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</si>
  <si>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</si>
  <si>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</si>
  <si>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</si>
  <si>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</si>
  <si>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</si>
  <si>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</si>
  <si>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</si>
  <si>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</si>
  <si>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</si>
  <si>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</si>
  <si>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</si>
  <si>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</si>
  <si>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</si>
  <si>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</si>
  <si>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</si>
  <si>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</si>
  <si>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</si>
  <si>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</si>
  <si>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</si>
  <si>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</si>
  <si>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</si>
  <si>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</si>
  <si>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</si>
  <si>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</si>
  <si>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</si>
  <si>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</si>
  <si>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</si>
  <si>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</si>
  <si>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</si>
  <si>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</si>
  <si>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</si>
  <si>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</si>
  <si>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</si>
  <si>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</si>
  <si>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</si>
  <si>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</si>
  <si>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</si>
  <si>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</si>
  <si>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</si>
  <si>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</si>
  <si>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</si>
  <si>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</si>
  <si>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</si>
  <si>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</si>
  <si>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</si>
  <si>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</si>
  <si>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</si>
  <si>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</si>
  <si>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</si>
  <si>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</si>
  <si>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</si>
  <si>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</si>
  <si>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</si>
  <si>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</si>
  <si>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</si>
  <si>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</si>
  <si>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</si>
  <si>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</si>
  <si>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</si>
  <si>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</si>
  <si>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</si>
  <si>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</si>
  <si>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</si>
  <si>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</si>
  <si>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</si>
  <si>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</si>
  <si>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</si>
  <si>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</si>
  <si>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</si>
  <si>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</si>
  <si>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</si>
  <si>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</si>
  <si>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</si>
  <si>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</si>
  <si>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</si>
  <si>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</si>
  <si>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</si>
  <si>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</si>
  <si>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</si>
  <si>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</si>
  <si>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</si>
  <si>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</si>
  <si>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</si>
  <si>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</si>
  <si>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</si>
  <si>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</si>
  <si>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</si>
  <si>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</si>
  <si>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</si>
  <si>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</si>
  <si>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</si>
  <si>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</si>
  <si>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</si>
  <si>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</si>
  <si>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</si>
  <si>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</si>
  <si>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</si>
  <si>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</si>
  <si>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</si>
  <si>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</si>
  <si>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</si>
  <si>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</si>
  <si>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</si>
  <si>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</si>
  <si>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</si>
  <si>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</si>
  <si>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</si>
  <si>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</si>
  <si>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</si>
  <si>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</si>
  <si>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</si>
  <si>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</si>
  <si>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</si>
  <si>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</si>
  <si>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</si>
  <si>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</si>
  <si>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</si>
  <si>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</si>
  <si>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</si>
  <si>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</si>
  <si>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</si>
  <si>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</si>
  <si>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</si>
  <si>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</si>
  <si>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</si>
  <si>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</si>
  <si>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</si>
  <si>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</si>
  <si>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</si>
  <si>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</si>
  <si>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</si>
  <si>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</si>
  <si>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</si>
  <si>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</si>
  <si>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</si>
  <si>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</si>
  <si>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</si>
  <si>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</si>
  <si>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</si>
  <si>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</si>
  <si>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</si>
  <si>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</si>
  <si>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</si>
  <si>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</si>
  <si>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</si>
  <si>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</si>
  <si>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</si>
  <si>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</si>
  <si>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</si>
  <si>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</si>
  <si>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</si>
  <si>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</si>
  <si>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</si>
  <si>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</si>
  <si>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</si>
  <si>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</si>
  <si>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</si>
  <si>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</si>
  <si>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</si>
  <si>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</si>
  <si>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</si>
  <si>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</si>
  <si>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</si>
  <si>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</si>
  <si>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</si>
  <si>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</si>
  <si>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</si>
  <si>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</si>
  <si>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</si>
  <si>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</si>
  <si>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</si>
  <si>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</si>
  <si>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</si>
  <si>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</si>
  <si>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</si>
  <si>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</si>
  <si>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</si>
  <si>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</si>
  <si>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</si>
  <si>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</si>
  <si>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</si>
  <si>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</si>
  <si>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</si>
  <si>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</si>
  <si>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</si>
  <si>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</si>
  <si>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</si>
  <si>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</si>
  <si>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</si>
  <si>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</si>
  <si>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</si>
  <si>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</si>
  <si>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</si>
  <si>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</si>
  <si>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</si>
  <si>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</si>
  <si>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</si>
  <si>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</si>
  <si>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</si>
  <si>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</si>
  <si>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</si>
  <si>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</si>
  <si>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</si>
  <si>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</si>
  <si>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</si>
  <si>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</si>
  <si>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</si>
  <si>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</si>
  <si>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</si>
  <si>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</si>
  <si>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</si>
  <si>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</si>
  <si>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</si>
  <si>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</si>
  <si>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</si>
  <si>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</si>
  <si>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</si>
  <si>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</si>
  <si>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</si>
  <si>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</si>
  <si>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</si>
  <si>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</si>
  <si>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</si>
  <si>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</si>
  <si>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</si>
  <si>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</si>
  <si>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</si>
  <si>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</si>
  <si>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</si>
  <si>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</si>
  <si>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</si>
  <si>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</si>
  <si>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</si>
  <si>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</si>
  <si>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</si>
  <si>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</si>
  <si>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</si>
  <si>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</si>
  <si>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</si>
  <si>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</si>
  <si>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</si>
  <si>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</si>
  <si>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</si>
  <si>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</si>
  <si>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</si>
  <si>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</si>
  <si>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</si>
  <si>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</si>
  <si>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</si>
  <si>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</si>
  <si>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</si>
  <si>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</si>
  <si>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</si>
  <si>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</si>
  <si>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</si>
  <si>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</si>
  <si>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</si>
  <si>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</si>
  <si>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</si>
  <si>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</si>
  <si>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</si>
  <si>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</si>
  <si>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</si>
  <si>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</si>
  <si>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</si>
  <si>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</si>
  <si>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</si>
  <si>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</si>
  <si>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</si>
  <si>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</si>
  <si>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</si>
  <si>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</si>
  <si>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</si>
  <si>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</si>
  <si>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</si>
  <si>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</si>
  <si>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</si>
  <si>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</si>
  <si>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</si>
  <si>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</si>
  <si>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</si>
  <si>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</si>
  <si>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</si>
  <si>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</si>
  <si>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</si>
  <si>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</si>
  <si>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</si>
  <si>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</si>
  <si>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</si>
  <si>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</si>
  <si>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</si>
  <si>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</si>
  <si>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</si>
  <si>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</si>
  <si>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</si>
  <si>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</si>
  <si>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</si>
  <si>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</si>
  <si>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</si>
  <si>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</si>
  <si>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</si>
  <si>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</si>
  <si>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</si>
  <si>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</si>
  <si>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</si>
  <si>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</si>
  <si>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</si>
  <si>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</si>
  <si>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</si>
  <si>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</si>
  <si>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</si>
  <si>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</si>
  <si>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</si>
  <si>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</si>
  <si>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</si>
  <si>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</si>
  <si>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</si>
  <si>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</si>
  <si>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</si>
  <si>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</si>
  <si>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</si>
  <si>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</si>
  <si>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</si>
  <si>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</si>
  <si>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</si>
  <si>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</si>
  <si>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</si>
  <si>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</si>
  <si>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</si>
  <si>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</si>
  <si>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</si>
  <si>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</si>
  <si>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</si>
  <si>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</si>
  <si>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</si>
  <si>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</si>
  <si>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</si>
  <si>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</si>
  <si>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</si>
  <si>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</si>
  <si>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</si>
  <si>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</si>
  <si>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</si>
  <si>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</si>
  <si>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</si>
  <si>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</si>
  <si>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</si>
  <si>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</si>
  <si>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</si>
  <si>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</si>
  <si>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</si>
  <si>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</si>
  <si>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</si>
  <si>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</si>
  <si>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</si>
  <si>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</si>
  <si>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</si>
  <si>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</si>
  <si>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</si>
  <si>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</si>
  <si>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</si>
  <si>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</si>
  <si>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</si>
  <si>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</si>
  <si>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</si>
  <si>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</si>
  <si>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</si>
  <si>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</si>
  <si>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</si>
  <si>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</si>
  <si>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</si>
  <si>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</si>
  <si>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</si>
  <si>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</si>
  <si>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</si>
  <si>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</si>
  <si>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</si>
  <si>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</si>
  <si>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</si>
  <si>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</si>
  <si>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</si>
  <si>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</si>
  <si>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</si>
  <si>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</si>
  <si>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</si>
  <si>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</si>
  <si>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</si>
  <si>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</si>
  <si>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</si>
  <si>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</si>
  <si>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</si>
  <si>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</si>
  <si>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</si>
  <si>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</si>
  <si>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</si>
  <si>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</si>
  <si>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</si>
  <si>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</si>
  <si>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</si>
  <si>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</si>
  <si>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</si>
  <si>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</si>
  <si>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</si>
  <si>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</si>
  <si>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</si>
  <si>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</si>
  <si>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</si>
  <si>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</si>
  <si>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</si>
  <si>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</si>
  <si>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</si>
  <si>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</si>
  <si>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</si>
  <si>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</si>
  <si>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</si>
  <si>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</si>
  <si>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</si>
  <si>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</si>
  <si>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</si>
  <si>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</si>
  <si>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</si>
  <si>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</si>
  <si>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</si>
  <si>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</si>
  <si>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</si>
  <si>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</si>
  <si>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</si>
  <si>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</si>
  <si>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</si>
  <si>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</si>
  <si>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</si>
  <si>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</si>
  <si>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</si>
  <si>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</si>
  <si>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</si>
  <si>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</si>
  <si>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</si>
  <si>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</si>
  <si>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</si>
  <si>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</si>
  <si>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</si>
  <si>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</si>
  <si>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</si>
  <si>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</si>
  <si>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</si>
  <si>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</si>
  <si>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</si>
  <si>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</si>
  <si>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</si>
  <si>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</si>
  <si>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</si>
  <si>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</si>
  <si>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</si>
  <si>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</si>
  <si>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</si>
  <si>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</si>
  <si>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</si>
  <si>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</si>
  <si>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</si>
  <si>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</si>
  <si>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</si>
  <si>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</si>
  <si>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</si>
  <si>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</si>
  <si>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</si>
  <si>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</si>
  <si>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</si>
  <si>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</si>
  <si>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</si>
  <si>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</si>
  <si>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</si>
  <si>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</si>
  <si>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</si>
  <si>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</si>
  <si>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</si>
  <si>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</si>
  <si>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</si>
  <si>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</si>
  <si>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</si>
  <si>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</si>
  <si>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</si>
  <si>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</si>
  <si>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</si>
  <si>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</si>
  <si>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</si>
  <si>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</si>
  <si>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</si>
  <si>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</si>
  <si>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</si>
  <si>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</si>
  <si>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</si>
  <si>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</si>
  <si>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</si>
  <si>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</si>
  <si>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</si>
  <si>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</si>
  <si>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</si>
  <si>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</si>
  <si>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</si>
  <si>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</si>
  <si>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</si>
  <si>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</si>
  <si>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</si>
  <si>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</si>
  <si>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</si>
  <si>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</si>
  <si>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</si>
  <si>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</si>
  <si>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</si>
  <si>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</si>
  <si>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</si>
  <si>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</si>
  <si>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</si>
  <si>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</si>
  <si>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</si>
  <si>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</si>
  <si>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</si>
  <si>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</si>
  <si>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</si>
  <si>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</si>
  <si>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</si>
  <si>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</si>
  <si>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</si>
  <si>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</si>
  <si>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</si>
  <si>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</si>
  <si>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</si>
  <si>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</si>
  <si>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</si>
  <si>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</si>
  <si>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</si>
  <si>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</si>
  <si>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</si>
  <si>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</si>
  <si>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</si>
  <si>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</si>
  <si>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</si>
  <si>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</si>
  <si>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</si>
  <si>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</si>
  <si>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</si>
  <si>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</si>
  <si>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</si>
  <si>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</si>
  <si>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</si>
  <si>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</si>
  <si>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</si>
  <si>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</si>
  <si>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</si>
  <si>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</si>
  <si>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</si>
  <si>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</si>
  <si>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</si>
  <si>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</si>
  <si>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</si>
  <si>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</si>
  <si>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</si>
  <si>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</si>
  <si>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</si>
  <si>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</si>
  <si>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</si>
  <si>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</si>
  <si>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</si>
  <si>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</si>
  <si>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</si>
  <si>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</si>
  <si>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</si>
  <si>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</si>
  <si>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</si>
  <si>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</si>
  <si>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</si>
  <si>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</si>
  <si>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</si>
  <si>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</si>
  <si>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</si>
  <si>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</si>
  <si>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</si>
  <si>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</si>
  <si>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</si>
  <si>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</si>
  <si>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</si>
  <si>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</si>
  <si>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</si>
  <si>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</si>
  <si>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</si>
  <si>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</si>
  <si>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</si>
  <si>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</si>
  <si>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</si>
  <si>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</si>
  <si>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</si>
  <si>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</si>
  <si>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</si>
  <si>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</si>
  <si>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</si>
  <si>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</si>
  <si>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</si>
  <si>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</si>
  <si>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</si>
  <si>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</si>
  <si>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</si>
  <si>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</si>
  <si>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</si>
  <si>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</si>
  <si>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</si>
  <si>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</si>
  <si>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</si>
  <si>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</si>
  <si>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</si>
  <si>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</si>
  <si>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</si>
  <si>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</si>
  <si>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</si>
  <si>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</si>
  <si>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</si>
  <si>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</si>
  <si>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</si>
  <si>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</si>
  <si>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</si>
  <si>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</si>
  <si>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</si>
  <si>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</si>
  <si>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</si>
  <si>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</si>
  <si>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</si>
  <si>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</si>
  <si>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</si>
  <si>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</si>
  <si>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</si>
  <si>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</si>
  <si>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</si>
  <si>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</si>
  <si>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</si>
  <si>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</si>
  <si>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</si>
  <si>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</si>
  <si>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</si>
  <si>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</si>
  <si>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</si>
  <si>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</si>
  <si>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</si>
  <si>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</si>
  <si>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</si>
  <si>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</si>
  <si>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</si>
  <si>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</si>
  <si>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</si>
  <si>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</si>
  <si>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</si>
  <si>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</si>
  <si>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</si>
  <si>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</si>
  <si>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</si>
  <si>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</si>
  <si>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</si>
  <si>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</si>
  <si>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</si>
  <si>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</si>
  <si>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</si>
  <si>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</si>
  <si>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</si>
  <si>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</si>
  <si>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</si>
  <si>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</si>
  <si>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</si>
  <si>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</si>
  <si>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</si>
  <si>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</si>
  <si>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</si>
  <si>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</si>
  <si>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</si>
  <si>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</si>
  <si>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</si>
  <si>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</si>
  <si>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</si>
  <si>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</si>
  <si>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</si>
  <si>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</si>
  <si>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</si>
  <si>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</si>
  <si>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</si>
  <si>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</si>
  <si>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</si>
  <si>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</si>
  <si>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</si>
  <si>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</si>
  <si>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</si>
  <si>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</si>
  <si>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</si>
  <si>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</si>
  <si>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</si>
  <si>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</si>
  <si>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</si>
  <si>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</si>
  <si>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</si>
  <si>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</si>
  <si>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</si>
  <si>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</si>
  <si>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</si>
  <si>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</si>
  <si>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</si>
  <si>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</si>
  <si>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</si>
  <si>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</si>
  <si>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</si>
  <si>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</si>
  <si>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</si>
  <si>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</si>
  <si>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</si>
  <si>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</si>
  <si>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</si>
  <si>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</si>
  <si>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</si>
  <si>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</si>
  <si>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</si>
  <si>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</si>
  <si>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</si>
  <si>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</si>
  <si>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</si>
  <si>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</si>
  <si>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</si>
  <si>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</si>
  <si>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</si>
  <si>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</si>
  <si>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</si>
  <si>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</si>
  <si>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</si>
  <si>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</si>
  <si>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</si>
  <si>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</si>
  <si>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</si>
  <si>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</si>
  <si>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</si>
  <si>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</si>
  <si>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</si>
  <si>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</si>
  <si>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</si>
  <si>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</si>
  <si>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</si>
  <si>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</si>
  <si>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</si>
  <si>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</si>
  <si>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</si>
  <si>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</si>
  <si>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</si>
  <si>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</si>
  <si>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</si>
  <si>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</si>
  <si>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</si>
  <si>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</si>
  <si>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</si>
  <si>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</si>
  <si>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</si>
  <si>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</si>
  <si>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</si>
  <si>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</si>
  <si>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</si>
  <si>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</si>
  <si>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</si>
  <si>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</si>
  <si>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</si>
  <si>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</si>
  <si>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</si>
  <si>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</si>
  <si>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</si>
  <si>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</si>
  <si>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</si>
  <si>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</si>
  <si>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</si>
  <si>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</si>
  <si>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</si>
  <si>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</si>
  <si>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</si>
  <si>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</si>
  <si>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</si>
  <si>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</si>
  <si>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</si>
  <si>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</si>
  <si>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</si>
  <si>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</si>
  <si>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</si>
  <si>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</si>
  <si>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</si>
  <si>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</si>
  <si>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</si>
  <si>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</si>
  <si>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</si>
  <si>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</si>
  <si>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</si>
  <si>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</si>
  <si>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</si>
  <si>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</si>
  <si>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</si>
  <si>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</si>
  <si>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</si>
  <si>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</si>
  <si>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</si>
  <si>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</si>
  <si>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</si>
  <si>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</si>
  <si>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</si>
  <si>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</si>
  <si>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</si>
  <si>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</si>
  <si>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</si>
  <si>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</si>
  <si>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</si>
  <si>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</si>
  <si>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</si>
  <si>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</si>
  <si>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</si>
  <si>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</si>
  <si>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</si>
  <si>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</si>
  <si>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</si>
  <si>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</si>
  <si>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</si>
  <si>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</si>
  <si>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</si>
  <si>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</si>
  <si>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</si>
  <si>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</si>
  <si>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</si>
  <si>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</si>
  <si>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</si>
  <si>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</si>
  <si>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</si>
  <si>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</si>
  <si>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</si>
  <si>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</si>
  <si>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</si>
  <si>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</si>
  <si>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</si>
  <si>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</si>
  <si>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</si>
  <si>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</si>
  <si>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</si>
  <si>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</si>
  <si>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</si>
  <si>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</si>
  <si>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</si>
  <si>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</si>
  <si>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</si>
  <si>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</si>
  <si>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</si>
  <si>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</si>
  <si>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</si>
  <si>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</si>
  <si>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</si>
  <si>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</si>
  <si>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</si>
  <si>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</si>
  <si>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</si>
  <si>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</si>
  <si>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</si>
  <si>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</si>
  <si>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</si>
  <si>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</si>
  <si>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</si>
  <si>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</si>
  <si>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</si>
  <si>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</si>
  <si>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</si>
  <si>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</si>
  <si>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</si>
  <si>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</si>
  <si>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</si>
  <si>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</si>
  <si>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</si>
  <si>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</si>
  <si>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</si>
  <si>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</si>
  <si>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</si>
  <si>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</si>
  <si>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</si>
  <si>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</si>
  <si>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</si>
  <si>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</si>
  <si>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</si>
  <si>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</si>
  <si>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</si>
  <si>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</si>
  <si>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</si>
  <si>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</si>
  <si>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</si>
  <si>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</si>
  <si>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</si>
  <si>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</si>
  <si>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</si>
  <si>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</si>
  <si>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</si>
  <si>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</si>
  <si>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</si>
  <si>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</si>
  <si>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</si>
  <si>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</si>
  <si>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</si>
  <si>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</si>
  <si>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</si>
  <si>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</si>
  <si>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</si>
  <si>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</si>
  <si>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</si>
  <si>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</si>
  <si>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</si>
  <si>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</si>
  <si>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</si>
  <si>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</si>
  <si>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</si>
  <si>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</si>
  <si>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</si>
  <si>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</si>
  <si>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</si>
  <si>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</si>
  <si>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</si>
  <si>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</si>
  <si>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</si>
  <si>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</si>
  <si>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</si>
  <si>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</si>
  <si>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</si>
  <si>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</si>
  <si>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</si>
  <si>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</si>
  <si>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</si>
  <si>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</si>
  <si>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</si>
  <si>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</si>
  <si>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</si>
  <si>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</si>
  <si>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</si>
  <si>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</si>
  <si>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</si>
  <si>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</si>
  <si>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</si>
  <si>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</si>
  <si>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</si>
  <si>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</si>
  <si>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</si>
  <si>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</si>
  <si>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</si>
  <si>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</si>
  <si>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</si>
  <si>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</si>
  <si>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</si>
  <si>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</si>
  <si>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</si>
  <si>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</si>
  <si>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</si>
  <si>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</si>
  <si>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</si>
  <si>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</si>
  <si>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</si>
  <si>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</si>
  <si>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</si>
  <si>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</si>
  <si>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</si>
  <si>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</si>
  <si>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</si>
  <si>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</si>
  <si>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</si>
  <si>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</si>
  <si>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</si>
  <si>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</si>
  <si>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</si>
  <si>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</si>
  <si>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</si>
  <si>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</si>
  <si>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</si>
  <si>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</si>
  <si>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</si>
  <si>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</si>
  <si>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</si>
  <si>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</si>
  <si>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</si>
  <si>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</si>
  <si>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</si>
  <si>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</si>
  <si>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</si>
  <si>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</si>
  <si>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</si>
  <si>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</si>
  <si>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</si>
  <si>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</si>
  <si>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</si>
  <si>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</si>
  <si>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</si>
  <si>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</si>
  <si>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</si>
  <si>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</si>
  <si>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</si>
  <si>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</si>
  <si>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</si>
  <si>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</si>
  <si>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</si>
  <si>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</si>
  <si>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</si>
  <si>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</si>
  <si>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</si>
  <si>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</si>
  <si>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</si>
  <si>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</si>
  <si>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</si>
  <si>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</si>
  <si>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</si>
  <si>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</si>
  <si>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</si>
  <si>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</si>
  <si>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</si>
  <si>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</si>
  <si>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</si>
  <si>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</si>
  <si>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</si>
  <si>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</si>
  <si>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</si>
  <si>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</si>
  <si>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</si>
  <si>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</si>
  <si>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</si>
  <si>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</si>
  <si>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</si>
  <si>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</si>
  <si>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</si>
  <si>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</si>
  <si>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</si>
  <si>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</si>
  <si>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</si>
  <si>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</si>
  <si>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</si>
  <si>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</si>
  <si>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</si>
  <si>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</si>
  <si>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</si>
  <si>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</si>
  <si>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</si>
  <si>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</si>
  <si>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</si>
  <si>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</si>
  <si>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</si>
  <si>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</si>
  <si>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</si>
  <si>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</si>
  <si>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</si>
  <si>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</si>
  <si>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</si>
  <si>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</si>
  <si>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</si>
  <si>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</si>
  <si>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</si>
  <si>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</si>
  <si>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</si>
  <si>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</si>
  <si>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</si>
  <si>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</si>
  <si>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</si>
  <si>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</si>
  <si>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</si>
  <si>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</si>
  <si>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</si>
  <si>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</si>
  <si>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</si>
  <si>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</si>
  <si>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</si>
  <si>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</si>
  <si>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</si>
  <si>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</si>
  <si>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</si>
  <si>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</si>
  <si>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</si>
  <si>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</si>
  <si>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</si>
  <si>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</si>
  <si>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</si>
  <si>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</si>
  <si>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</si>
  <si>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</si>
  <si>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</si>
  <si>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</si>
  <si>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</si>
  <si>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</si>
  <si>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</si>
  <si>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</si>
  <si>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</si>
  <si>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</si>
  <si>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</si>
  <si>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</si>
  <si>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</si>
  <si>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</si>
  <si>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</si>
  <si>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</si>
  <si>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</si>
  <si>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</si>
  <si>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</si>
  <si>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</si>
  <si>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</si>
  <si>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</si>
  <si>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</si>
  <si>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</si>
  <si>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</si>
  <si>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</si>
  <si>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</si>
  <si>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</si>
  <si>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</si>
  <si>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</si>
  <si>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</si>
  <si>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</si>
  <si>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</si>
  <si>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</si>
  <si>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</si>
  <si>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</si>
  <si>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</si>
  <si>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</si>
  <si>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</si>
  <si>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</si>
  <si>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</si>
  <si>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</si>
  <si>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</si>
  <si>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</si>
  <si>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</si>
  <si>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</si>
  <si>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</si>
  <si>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</si>
  <si>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</si>
  <si>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</si>
  <si>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</si>
  <si>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</si>
  <si>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</si>
  <si>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</si>
  <si>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</si>
  <si>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</si>
  <si>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</si>
  <si>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</si>
  <si>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</si>
  <si>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</si>
  <si>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</si>
  <si>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</si>
  <si>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</si>
  <si>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</si>
  <si>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</si>
  <si>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</si>
  <si>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</si>
  <si>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</si>
  <si>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</si>
  <si>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</si>
  <si>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</si>
  <si>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</si>
  <si>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</si>
  <si>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</si>
  <si>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</si>
  <si>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</si>
  <si>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</si>
  <si>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</si>
  <si>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</si>
  <si>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</si>
  <si>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</si>
  <si>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</si>
  <si>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</si>
  <si>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</si>
  <si>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</si>
  <si>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</si>
  <si>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</si>
  <si>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</si>
  <si>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</si>
  <si>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</si>
  <si>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</si>
  <si>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</si>
  <si>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</si>
  <si>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</si>
  <si>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</si>
  <si>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</si>
  <si>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</si>
  <si>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</si>
  <si>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</si>
  <si>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</si>
  <si>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</si>
  <si>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</si>
  <si>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</si>
  <si>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</si>
  <si>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</si>
  <si>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</si>
  <si>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</si>
  <si>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</si>
  <si>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</si>
  <si>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</si>
  <si>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</si>
  <si>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</si>
  <si>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</si>
  <si>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</si>
  <si>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</si>
  <si>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</si>
  <si>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</si>
  <si>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</si>
  <si>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</si>
  <si>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</si>
  <si>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</si>
  <si>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</si>
  <si>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</si>
  <si>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</si>
  <si>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</si>
  <si>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</si>
  <si>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</si>
  <si>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</si>
  <si>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</si>
  <si>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</si>
  <si>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</si>
  <si>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</si>
  <si>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</si>
  <si>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</si>
  <si>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</si>
  <si>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</si>
  <si>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</si>
  <si>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</si>
  <si>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</si>
  <si>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</si>
  <si>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</si>
  <si>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</si>
  <si>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</si>
  <si>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</si>
  <si>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</si>
  <si>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</si>
  <si>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</si>
  <si>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</si>
  <si>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</si>
  <si>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</si>
  <si>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</si>
  <si>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</si>
  <si>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</si>
  <si>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</si>
  <si>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</si>
  <si>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</si>
  <si>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</si>
  <si>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</si>
  <si>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</si>
  <si>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</si>
  <si>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</si>
  <si>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</si>
  <si>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</si>
  <si>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</si>
  <si>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</si>
  <si>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</si>
  <si>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</si>
  <si>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</si>
  <si>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</si>
  <si>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</si>
  <si>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</si>
  <si>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</si>
  <si>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</si>
  <si>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</si>
  <si>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</si>
  <si>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</si>
  <si>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</si>
  <si>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</si>
  <si>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</si>
  <si>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</si>
  <si>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</si>
  <si>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</si>
  <si>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</si>
  <si>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</si>
  <si>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</si>
  <si>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</si>
  <si>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</si>
  <si>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</si>
  <si>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</si>
  <si>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</si>
  <si>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</si>
  <si>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</si>
  <si>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</si>
  <si>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</si>
  <si>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</si>
  <si>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</si>
  <si>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</si>
  <si>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</si>
  <si>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</si>
  <si>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</si>
  <si>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</si>
  <si>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</si>
  <si>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</si>
  <si>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</si>
  <si>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</si>
  <si>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</si>
  <si>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</si>
  <si>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</si>
  <si>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</si>
  <si>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</si>
  <si>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</si>
  <si>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</si>
  <si>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</si>
  <si>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</si>
  <si>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</si>
  <si>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</si>
  <si>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</si>
  <si>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</si>
  <si>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</si>
  <si>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</si>
  <si>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</si>
  <si>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</si>
  <si>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</si>
  <si>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</si>
  <si>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</si>
  <si>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</si>
  <si>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</si>
  <si>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</si>
  <si>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</si>
  <si>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</si>
  <si>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</si>
  <si>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</si>
  <si>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</si>
  <si>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</si>
  <si>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</si>
  <si>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</si>
  <si>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</si>
  <si>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</si>
  <si>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</si>
  <si>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</si>
  <si>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</si>
  <si>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</si>
  <si>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</si>
  <si>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</si>
  <si>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</si>
  <si>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</si>
  <si>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</si>
  <si>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</si>
  <si>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</si>
  <si>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</si>
  <si>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</si>
  <si>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</si>
  <si>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</si>
  <si>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</si>
  <si>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</si>
  <si>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</si>
  <si>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</si>
  <si>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</si>
  <si>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</si>
  <si>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</si>
  <si>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</si>
  <si>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</si>
  <si>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</si>
  <si>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</si>
  <si>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</si>
  <si>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</si>
  <si>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</si>
  <si>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</si>
  <si>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</si>
  <si>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</si>
  <si>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</si>
  <si>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</si>
  <si>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</si>
  <si>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</si>
  <si>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</si>
  <si>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</si>
  <si>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</si>
  <si>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</si>
  <si>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</si>
  <si>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</si>
  <si>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</si>
  <si>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</si>
  <si>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</si>
  <si>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</si>
  <si>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</si>
  <si>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</si>
  <si>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</si>
  <si>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</si>
  <si>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</si>
  <si>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</si>
  <si>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</si>
  <si>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</si>
  <si>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</si>
  <si>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</si>
  <si>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</si>
  <si>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</si>
  <si>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</si>
  <si>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</si>
  <si>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</si>
  <si>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</si>
  <si>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</si>
  <si>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</si>
  <si>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</si>
  <si>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</si>
  <si>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</si>
  <si>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</si>
  <si>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</si>
  <si>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</si>
  <si>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</si>
  <si>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</si>
  <si>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</si>
  <si>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</si>
  <si>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</si>
  <si>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</si>
  <si>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</si>
  <si>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</si>
  <si>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</si>
  <si>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</si>
  <si>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</si>
  <si>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</si>
  <si>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</si>
  <si>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</si>
  <si>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</si>
  <si>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</si>
  <si>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</si>
  <si>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</si>
  <si>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</si>
  <si>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</si>
  <si>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</si>
  <si>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</si>
  <si>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</si>
  <si>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</si>
  <si>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</si>
  <si>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</si>
  <si>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</si>
  <si>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</si>
  <si>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</si>
  <si>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</si>
  <si>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</si>
  <si>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</si>
  <si>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</si>
  <si>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</si>
  <si>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</si>
  <si>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</si>
  <si>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</si>
  <si>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</si>
  <si>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</si>
  <si>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</si>
  <si>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</si>
  <si>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</si>
  <si>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</si>
  <si>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</si>
  <si>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</si>
  <si>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</si>
  <si>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</si>
  <si>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</si>
  <si>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</si>
  <si>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</si>
  <si>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</si>
  <si>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</si>
  <si>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</si>
  <si>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</si>
  <si>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</si>
  <si>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</si>
  <si>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</si>
  <si>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</si>
  <si>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</si>
  <si>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</si>
  <si>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</si>
  <si>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</si>
  <si>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</si>
  <si>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</si>
  <si>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</si>
  <si>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</si>
  <si>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</si>
  <si>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</si>
  <si>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</si>
  <si>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</si>
  <si>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</si>
  <si>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</si>
  <si>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</si>
  <si>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</si>
  <si>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</si>
  <si>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</si>
  <si>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</si>
  <si>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</si>
  <si>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</si>
  <si>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</si>
  <si>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</si>
  <si>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</si>
  <si>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</si>
  <si>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</si>
  <si>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</si>
  <si>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</si>
  <si>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</si>
  <si>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</si>
  <si>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</si>
  <si>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</si>
  <si>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</si>
  <si>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</si>
  <si>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</si>
  <si>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</si>
  <si>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</si>
  <si>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</si>
  <si>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</si>
  <si>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</si>
  <si>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</si>
  <si>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</si>
  <si>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</si>
  <si>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</si>
  <si>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</si>
  <si>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</si>
  <si>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</si>
  <si>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</si>
  <si>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</si>
  <si>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</si>
  <si>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</si>
  <si>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</si>
  <si>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</si>
  <si>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</si>
  <si>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</si>
  <si>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</si>
  <si>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</si>
  <si>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</si>
  <si>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</si>
  <si>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</si>
  <si>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</si>
  <si>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</si>
  <si>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</si>
  <si>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</si>
  <si>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</si>
  <si>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</si>
  <si>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</si>
  <si>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</si>
  <si>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</si>
  <si>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</si>
  <si>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</si>
  <si>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</si>
  <si>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</si>
  <si>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</si>
  <si>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</si>
  <si>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</si>
  <si>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</si>
  <si>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</si>
  <si>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</si>
  <si>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</si>
  <si>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</si>
  <si>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</si>
  <si>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</si>
  <si>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</si>
  <si>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</si>
  <si>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</si>
  <si>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</si>
  <si>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</si>
  <si>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</si>
  <si>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</si>
  <si>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</si>
  <si>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</si>
  <si>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</si>
  <si>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</si>
  <si>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</si>
  <si>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</si>
  <si>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</si>
  <si>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</si>
  <si>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</si>
  <si>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</si>
  <si>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</si>
  <si>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</si>
  <si>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</si>
  <si>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</si>
  <si>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</si>
  <si>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</si>
  <si>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</si>
  <si>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</si>
  <si>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</si>
  <si>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</si>
  <si>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</si>
  <si>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</si>
  <si>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</si>
  <si>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</si>
  <si>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</si>
  <si>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</si>
  <si>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</si>
  <si>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</si>
  <si>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</si>
  <si>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</si>
  <si>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</si>
  <si>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</si>
  <si>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</si>
  <si>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</si>
  <si>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</si>
  <si>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</si>
  <si>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</si>
  <si>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</si>
  <si>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</si>
  <si>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</si>
  <si>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</si>
  <si>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</si>
  <si>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</si>
  <si>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</si>
  <si>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</si>
  <si>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</si>
  <si>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</si>
  <si>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</si>
  <si>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</si>
  <si>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</si>
  <si>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</si>
  <si>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</si>
  <si>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</si>
  <si>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</si>
  <si>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</si>
  <si>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</si>
  <si>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</si>
  <si>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</si>
  <si>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</si>
  <si>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</si>
  <si>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</si>
  <si>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</si>
  <si>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</si>
  <si>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</si>
  <si>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</si>
  <si>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</si>
  <si>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</si>
  <si>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</si>
  <si>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</si>
  <si>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</si>
  <si>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</si>
  <si>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</si>
  <si>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</si>
  <si>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</si>
  <si>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</si>
  <si>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</si>
  <si>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</si>
  <si>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</si>
  <si>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</si>
  <si>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</si>
  <si>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</si>
  <si>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</si>
  <si>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</si>
  <si>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</si>
  <si>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</si>
  <si>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</si>
  <si>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</si>
  <si>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</si>
  <si>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</si>
  <si>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</si>
  <si>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</si>
  <si>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</si>
  <si>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</si>
  <si>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</si>
  <si>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</si>
  <si>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</si>
  <si>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</si>
  <si>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</si>
  <si>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</si>
  <si>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</si>
  <si>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</si>
  <si>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</si>
  <si>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</si>
  <si>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</si>
  <si>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</si>
  <si>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</si>
  <si>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</si>
  <si>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</si>
  <si>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</si>
  <si>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</si>
  <si>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</si>
  <si>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</si>
  <si>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</si>
  <si>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</si>
  <si>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</si>
  <si>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</si>
  <si>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</si>
  <si>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</si>
  <si>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</si>
  <si>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</si>
  <si>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</si>
  <si>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</si>
  <si>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</si>
  <si>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</si>
  <si>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</si>
  <si>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</si>
  <si>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</si>
  <si>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</si>
  <si>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</si>
  <si>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</si>
  <si>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</si>
  <si>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</si>
  <si>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</si>
  <si>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</si>
  <si>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</si>
  <si>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</si>
  <si>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</si>
  <si>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</si>
  <si>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</si>
  <si>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</si>
  <si>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</si>
  <si>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</si>
  <si>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</si>
  <si>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</si>
  <si>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</si>
  <si>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</si>
  <si>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</si>
  <si>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</si>
  <si>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</si>
  <si>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</si>
  <si>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</si>
  <si>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</si>
  <si>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</si>
  <si>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</si>
  <si>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</si>
  <si>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</si>
  <si>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</si>
  <si>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</si>
  <si>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</si>
  <si>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</si>
  <si>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</si>
  <si>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</si>
  <si>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</si>
  <si>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</si>
  <si>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</si>
  <si>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</si>
  <si>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</si>
  <si>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</si>
  <si>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</si>
  <si>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</si>
  <si>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</si>
  <si>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</si>
  <si>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</si>
  <si>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</si>
  <si>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</si>
  <si>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</si>
  <si>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</si>
  <si>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</si>
  <si>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</si>
  <si>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</si>
  <si>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</si>
  <si>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</si>
  <si>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</si>
  <si>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</si>
  <si>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</si>
  <si>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</si>
  <si>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</si>
  <si>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</si>
  <si>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</si>
  <si>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</si>
  <si>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</si>
  <si>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</si>
  <si>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</si>
  <si>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</si>
  <si>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</si>
  <si>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</si>
  <si>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</si>
  <si>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</si>
  <si>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</si>
  <si>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</si>
  <si>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</si>
  <si>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</si>
  <si>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</si>
  <si>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</si>
  <si>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</si>
  <si>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</si>
  <si>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</si>
  <si>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</si>
  <si>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</si>
  <si>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</si>
  <si>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</si>
  <si>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</si>
  <si>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</si>
  <si>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</si>
  <si>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</si>
  <si>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</si>
  <si>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</si>
  <si>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</si>
  <si>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</si>
  <si>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</si>
  <si>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</si>
  <si>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</si>
  <si>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</si>
  <si>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</si>
  <si>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</si>
  <si>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</si>
  <si>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</si>
  <si>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</si>
  <si>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</si>
  <si>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</si>
  <si>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</si>
  <si>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</si>
  <si>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</si>
  <si>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</si>
  <si>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</si>
  <si>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</si>
  <si>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</si>
  <si>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</si>
  <si>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</si>
  <si>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</si>
  <si>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</si>
  <si>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</si>
  <si>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</si>
  <si>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</si>
  <si>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</si>
  <si>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</si>
  <si>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</si>
  <si>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</si>
  <si>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</si>
  <si>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</si>
  <si>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</si>
  <si>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</si>
  <si>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</si>
  <si>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</si>
  <si>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</si>
  <si>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</si>
  <si>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</si>
  <si>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</si>
  <si>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</si>
  <si>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</si>
  <si>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</si>
  <si>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</si>
  <si>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</si>
  <si>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</si>
  <si>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</si>
  <si>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</si>
  <si>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</si>
  <si>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</si>
  <si>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</si>
  <si>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</si>
  <si>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</si>
  <si>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</si>
  <si>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</si>
  <si>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</si>
  <si>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</si>
  <si>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</si>
  <si>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</si>
  <si>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</si>
  <si>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</si>
  <si>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</si>
  <si>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</si>
  <si>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</si>
  <si>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</si>
  <si>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</si>
  <si>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</si>
  <si>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</si>
  <si>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</si>
  <si>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</si>
  <si>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</si>
  <si>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</si>
  <si>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</si>
  <si>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</si>
  <si>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</si>
  <si>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</si>
  <si>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</si>
  <si>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</si>
  <si>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</si>
  <si>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</si>
  <si>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</si>
  <si>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</si>
  <si>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</si>
  <si>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</si>
  <si>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</si>
  <si>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</si>
  <si>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</si>
  <si>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</si>
  <si>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</si>
  <si>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</si>
  <si>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</si>
  <si>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</si>
  <si>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</si>
  <si>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</si>
  <si>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</si>
  <si>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</si>
  <si>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</si>
  <si>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</si>
  <si>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</si>
  <si>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</si>
  <si>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</si>
  <si>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</si>
  <si>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</si>
  <si>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</si>
  <si>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</si>
  <si>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</si>
  <si>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</si>
  <si>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</si>
  <si>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</si>
  <si>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</si>
  <si>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</si>
  <si>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</si>
  <si>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</si>
  <si>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</si>
  <si>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</si>
  <si>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</si>
  <si>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</si>
  <si>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</si>
  <si>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</si>
  <si>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</si>
  <si>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</si>
  <si>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</si>
  <si>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</si>
  <si>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</si>
  <si>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</si>
  <si>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</si>
  <si>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</si>
  <si>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</si>
  <si>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</si>
  <si>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</si>
  <si>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</si>
  <si>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</si>
  <si>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</si>
  <si>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</si>
  <si>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</si>
  <si>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</si>
  <si>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</si>
  <si>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</si>
  <si>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</si>
  <si>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</si>
  <si>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</si>
  <si>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</si>
  <si>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</si>
  <si>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</si>
  <si>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</si>
  <si>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</si>
  <si>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</si>
  <si>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</si>
  <si>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</si>
  <si>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</si>
  <si>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</si>
  <si>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</si>
  <si>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</si>
  <si>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</si>
  <si>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</si>
  <si>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</si>
  <si>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</si>
  <si>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</si>
  <si>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</si>
  <si>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</si>
  <si>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</si>
  <si>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</si>
  <si>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</si>
  <si>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</si>
  <si>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</si>
  <si>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</si>
  <si>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</si>
  <si>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</si>
  <si>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</si>
  <si>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</si>
  <si>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</si>
  <si>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</si>
  <si>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</si>
  <si>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</si>
  <si>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</si>
  <si>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</si>
  <si>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</si>
  <si>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</si>
  <si>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</si>
  <si>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</si>
  <si>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</si>
  <si>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</si>
  <si>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</si>
  <si>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</si>
  <si>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</si>
  <si>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</si>
  <si>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</si>
  <si>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</si>
  <si>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</si>
  <si>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</si>
  <si>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</si>
  <si>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</si>
  <si>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</si>
  <si>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</si>
  <si>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</si>
  <si>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</si>
  <si>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</si>
  <si>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</si>
  <si>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</si>
  <si>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</si>
  <si>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</si>
  <si>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</si>
  <si>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</si>
  <si>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</si>
  <si>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</si>
  <si>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</si>
  <si>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</si>
  <si>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</si>
  <si>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</si>
  <si>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</si>
  <si>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</si>
  <si>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</si>
  <si>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</si>
  <si>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</si>
  <si>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</si>
  <si>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</si>
  <si>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</si>
  <si>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</si>
  <si>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</si>
  <si>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</si>
  <si>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</si>
  <si>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</si>
  <si>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</si>
  <si>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</si>
  <si>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</si>
  <si>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</si>
  <si>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</si>
  <si>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</si>
  <si>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</si>
  <si>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</si>
  <si>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</si>
  <si>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</si>
  <si>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</si>
  <si>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</si>
  <si>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</si>
  <si>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</si>
  <si>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</si>
  <si>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</si>
  <si>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</si>
  <si>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</si>
  <si>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</si>
  <si>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</si>
  <si>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</si>
  <si>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</si>
  <si>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</si>
  <si>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</si>
  <si>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</si>
  <si>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</si>
  <si>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</si>
  <si>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</si>
  <si>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</si>
  <si>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</si>
  <si>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</si>
  <si>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</si>
  <si>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</si>
  <si>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</si>
  <si>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</si>
  <si>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</si>
  <si>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</si>
  <si>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</si>
  <si>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</si>
  <si>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</si>
  <si>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</si>
  <si>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</si>
  <si>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</si>
  <si>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</si>
  <si>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</si>
  <si>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</si>
  <si>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</si>
  <si>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</si>
  <si>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</si>
  <si>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</si>
  <si>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</si>
  <si>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</si>
  <si>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</si>
  <si>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</si>
  <si>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</si>
  <si>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</si>
  <si>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</si>
  <si>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</si>
  <si>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</si>
  <si>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</si>
  <si>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</si>
  <si>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</si>
  <si>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</si>
  <si>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</si>
  <si>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</si>
  <si>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</si>
  <si>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</si>
  <si>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</si>
  <si>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</si>
  <si>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</si>
  <si>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</si>
  <si>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</si>
  <si>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</si>
  <si>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</si>
  <si>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</si>
  <si>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</si>
  <si>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</si>
  <si>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</si>
  <si>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</si>
  <si>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</si>
  <si>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</si>
  <si>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</si>
  <si>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</si>
  <si>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</si>
  <si>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</si>
  <si>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</si>
  <si>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</si>
  <si>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</si>
  <si>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</si>
  <si>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</si>
  <si>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</si>
  <si>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</si>
  <si>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</si>
  <si>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</si>
  <si>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</si>
  <si>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</si>
  <si>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</si>
  <si>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</si>
  <si>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</si>
  <si>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</si>
  <si>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</si>
  <si>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</si>
  <si>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</si>
  <si>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</si>
  <si>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</si>
  <si>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</si>
  <si>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</si>
  <si>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</si>
  <si>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</si>
  <si>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</si>
  <si>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</si>
  <si>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</si>
  <si>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</si>
  <si>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</si>
  <si>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</si>
  <si>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</si>
  <si>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</si>
  <si>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</si>
  <si>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</si>
  <si>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</si>
  <si>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</si>
  <si>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</si>
  <si>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</si>
  <si>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</si>
  <si>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</si>
  <si>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</si>
  <si>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</si>
  <si>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</si>
  <si>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</si>
  <si>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</si>
  <si>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</si>
  <si>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</si>
  <si>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</si>
  <si>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</si>
  <si>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</si>
  <si>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</si>
  <si>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</si>
  <si>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</si>
  <si>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</si>
  <si>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</si>
  <si>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</si>
  <si>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</si>
  <si>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</si>
  <si>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</si>
  <si>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</si>
  <si>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</si>
  <si>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</si>
  <si>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</si>
  <si>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</si>
  <si>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</si>
  <si>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</si>
  <si>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</si>
  <si>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</si>
  <si>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</si>
  <si>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</si>
  <si>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</si>
  <si>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</si>
  <si>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</si>
  <si>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</si>
  <si>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</si>
  <si>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</si>
  <si>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</si>
  <si>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</si>
  <si>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</si>
  <si>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</si>
  <si>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</si>
  <si>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</si>
  <si>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</si>
  <si>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</si>
  <si>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</si>
  <si>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</si>
  <si>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</si>
  <si>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</si>
  <si>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</si>
  <si>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</si>
  <si>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</si>
  <si>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</si>
  <si>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</si>
  <si>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</si>
  <si>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</si>
  <si>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</si>
  <si>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</si>
  <si>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</si>
  <si>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</si>
  <si>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</si>
  <si>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</si>
  <si>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</si>
  <si>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</si>
  <si>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</si>
  <si>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</si>
  <si>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</si>
  <si>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</si>
  <si>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</si>
  <si>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</si>
  <si>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</si>
  <si>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</si>
  <si>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</si>
  <si>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</si>
  <si>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</si>
  <si>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</si>
  <si>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</si>
  <si>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</si>
  <si>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</si>
  <si>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</si>
  <si>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</si>
  <si>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</si>
  <si>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</si>
  <si>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</si>
  <si>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</si>
  <si>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</si>
  <si>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</si>
  <si>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</si>
  <si>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</si>
  <si>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</si>
  <si>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</si>
  <si>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</si>
  <si>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</si>
  <si>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</si>
  <si>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</si>
  <si>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</si>
  <si>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</si>
  <si>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</si>
  <si>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</si>
  <si>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</si>
  <si>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</si>
  <si>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</si>
  <si>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</si>
  <si>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</si>
  <si>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</si>
  <si>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</si>
  <si>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</si>
  <si>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</si>
  <si>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</si>
  <si>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</si>
  <si>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</si>
  <si>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</si>
  <si>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</si>
  <si>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</si>
  <si>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</si>
  <si>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</si>
  <si>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</si>
  <si>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</si>
  <si>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</si>
  <si>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</si>
  <si>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</si>
  <si>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</si>
  <si>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</si>
  <si>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</si>
  <si>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</si>
  <si>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</si>
  <si>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</si>
  <si>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</si>
  <si>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</si>
  <si>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</si>
  <si>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</si>
  <si>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</si>
  <si>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</si>
  <si>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</si>
  <si>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</si>
  <si>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</si>
  <si>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</si>
  <si>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</si>
  <si>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</si>
  <si>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</si>
  <si>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</si>
  <si>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</si>
  <si>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</si>
  <si>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</si>
  <si>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</si>
  <si>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</si>
  <si>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</si>
  <si>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</si>
  <si>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</si>
  <si>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</si>
  <si>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</si>
  <si>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</si>
  <si>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</si>
  <si>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</si>
  <si>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</si>
  <si>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</si>
  <si>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</si>
  <si>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</si>
  <si>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</si>
  <si>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</si>
  <si>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</si>
  <si>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</si>
  <si>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</si>
  <si>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</si>
  <si>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</si>
  <si>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</si>
  <si>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</si>
  <si>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</si>
  <si>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</si>
  <si>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</si>
  <si>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</si>
  <si>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</si>
  <si>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</si>
  <si>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</si>
  <si>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</si>
  <si>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</si>
  <si>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</si>
  <si>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</si>
  <si>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</si>
  <si>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</si>
  <si>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</si>
  <si>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</si>
  <si>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</si>
  <si>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</si>
  <si>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</si>
  <si>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</si>
  <si>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</si>
  <si>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</si>
  <si>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</si>
  <si>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</si>
  <si>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</si>
  <si>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</si>
  <si>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</si>
  <si>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</si>
  <si>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</si>
  <si>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</si>
  <si>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</si>
  <si>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</si>
  <si>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</si>
  <si>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</si>
  <si>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</si>
  <si>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</si>
  <si>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</si>
  <si>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</si>
  <si>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</si>
  <si>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</si>
  <si>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</si>
  <si>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</si>
  <si>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</si>
  <si>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</si>
  <si>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</si>
  <si>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</si>
  <si>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</si>
  <si>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</si>
  <si>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</si>
  <si>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</si>
  <si>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</si>
  <si>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</si>
  <si>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</si>
  <si>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</si>
  <si>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</si>
  <si>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</si>
  <si>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</si>
  <si>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</si>
  <si>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</si>
  <si>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</si>
  <si>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</si>
  <si>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</si>
  <si>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</si>
  <si>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</si>
  <si>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</si>
  <si>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</si>
  <si>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</si>
  <si>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</si>
  <si>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</si>
  <si>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</si>
  <si>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</si>
  <si>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</si>
  <si>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</si>
  <si>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</si>
  <si>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</si>
  <si>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</si>
  <si>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</si>
  <si>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</si>
  <si>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</si>
  <si>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</si>
  <si>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</si>
  <si>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</si>
  <si>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</si>
  <si>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</si>
  <si>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</si>
  <si>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</si>
  <si>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</si>
  <si>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</si>
  <si>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</si>
  <si>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</si>
  <si>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</si>
  <si>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</si>
  <si>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</si>
  <si>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</si>
  <si>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</si>
  <si>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</si>
  <si>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</si>
  <si>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</si>
  <si>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</si>
  <si>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</si>
  <si>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</si>
  <si>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</si>
  <si>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</si>
  <si>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</si>
  <si>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</si>
  <si>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</si>
  <si>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</si>
  <si>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</si>
  <si>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</si>
  <si>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</si>
  <si>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</si>
  <si>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</si>
  <si>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</si>
  <si>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</si>
  <si>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</si>
  <si>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</si>
  <si>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</si>
  <si>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</si>
  <si>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</si>
  <si>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</si>
  <si>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</si>
  <si>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</si>
  <si>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</si>
  <si>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</si>
  <si>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</si>
  <si>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</si>
  <si>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</si>
  <si>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</si>
  <si>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</si>
  <si>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</si>
  <si>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</si>
  <si>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</si>
  <si>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</si>
  <si>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</si>
  <si>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</si>
  <si>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</si>
  <si>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</si>
  <si>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</si>
  <si>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</si>
  <si>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</si>
  <si>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</si>
  <si>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</si>
  <si>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</si>
  <si>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</si>
  <si>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</si>
  <si>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</si>
  <si>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</si>
  <si>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</si>
  <si>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</si>
  <si>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</si>
  <si>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</si>
  <si>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</si>
  <si>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</si>
  <si>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</si>
  <si>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</si>
  <si>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</si>
  <si>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</si>
  <si>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</si>
  <si>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</si>
  <si>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</si>
  <si>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</si>
  <si>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</si>
  <si>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</si>
  <si>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</si>
  <si>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</si>
  <si>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</si>
  <si>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</si>
  <si>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</si>
  <si>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</si>
  <si>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</si>
  <si>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</si>
  <si>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</si>
  <si>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</si>
  <si>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</si>
  <si>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</si>
  <si>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</si>
  <si>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</si>
  <si>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</si>
  <si>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</si>
  <si>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</si>
  <si>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</si>
  <si>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</si>
  <si>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</si>
  <si>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</si>
  <si>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</si>
  <si>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</si>
  <si>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</si>
  <si>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</si>
  <si>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</si>
  <si>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</si>
  <si>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</si>
  <si>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</si>
  <si>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</si>
  <si>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</si>
  <si>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</si>
  <si>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</si>
  <si>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</si>
  <si>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</si>
  <si>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</si>
  <si>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</si>
  <si>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</si>
  <si>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</si>
  <si>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</si>
  <si>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</si>
  <si>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</si>
  <si>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</si>
  <si>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</si>
  <si>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</si>
  <si>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</si>
  <si>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</si>
  <si>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</si>
  <si>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</si>
  <si>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</si>
  <si>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</si>
  <si>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</si>
  <si>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</si>
  <si>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</si>
  <si>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</si>
  <si>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</si>
  <si>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</si>
  <si>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</si>
  <si>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</si>
  <si>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</si>
  <si>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</si>
  <si>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</si>
  <si>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</si>
  <si>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</si>
  <si>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</si>
  <si>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</si>
  <si>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</si>
  <si>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</si>
  <si>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</si>
  <si>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</si>
  <si>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</si>
  <si>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</si>
  <si>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</si>
  <si>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</si>
  <si>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</si>
  <si>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</si>
  <si>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</si>
  <si>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</si>
  <si>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</si>
  <si>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</si>
  <si>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</si>
  <si>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</si>
  <si>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</si>
  <si>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</si>
  <si>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</si>
  <si>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</si>
  <si>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</si>
  <si>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</si>
  <si>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</si>
  <si>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</si>
  <si>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</si>
  <si>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</si>
  <si>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</si>
  <si>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</si>
  <si>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</si>
  <si>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</si>
  <si>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</si>
  <si>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</si>
  <si>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</si>
  <si>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</si>
  <si>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</si>
  <si>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</si>
  <si>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</si>
  <si>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</si>
  <si>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</si>
  <si>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</si>
  <si>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</si>
  <si>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</si>
  <si>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</si>
  <si>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</si>
  <si>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</si>
  <si>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</si>
  <si>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</si>
  <si>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</si>
  <si>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</si>
  <si>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</si>
  <si>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</si>
  <si>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</si>
  <si>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</si>
  <si>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</si>
  <si>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</si>
  <si>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</si>
  <si>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</si>
  <si>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</si>
  <si>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</si>
  <si>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</si>
  <si>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</si>
  <si>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</si>
  <si>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</si>
  <si>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</si>
  <si>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</si>
  <si>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</si>
  <si>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</si>
  <si>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</si>
  <si>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</si>
  <si>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</si>
  <si>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</si>
  <si>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</si>
  <si>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</si>
  <si>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</si>
  <si>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</si>
  <si>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</si>
  <si>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</si>
  <si>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</si>
  <si>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</si>
  <si>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</si>
  <si>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</si>
  <si>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</si>
  <si>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</si>
  <si>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</si>
  <si>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</si>
  <si>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</si>
  <si>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</si>
  <si>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</si>
  <si>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</si>
  <si>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</si>
  <si>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</si>
  <si>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</si>
  <si>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</si>
  <si>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</si>
  <si>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</si>
  <si>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</si>
  <si>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</si>
  <si>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</si>
  <si>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</si>
  <si>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</si>
  <si>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</si>
  <si>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</si>
  <si>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</si>
  <si>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</si>
  <si>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</si>
  <si>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</si>
  <si>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</si>
  <si>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</si>
  <si>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</si>
  <si>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</si>
  <si>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</si>
  <si>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</si>
  <si>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</si>
  <si>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</si>
  <si>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</si>
  <si>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</si>
  <si>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</si>
  <si>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</si>
  <si>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</si>
  <si>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</si>
  <si>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</si>
  <si>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</si>
  <si>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</si>
  <si>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</si>
  <si>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</si>
  <si>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</si>
  <si>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</si>
  <si>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</si>
  <si>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</si>
  <si>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</si>
  <si>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</si>
  <si>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</si>
  <si>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</si>
  <si>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</si>
  <si>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</si>
  <si>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</si>
  <si>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</si>
  <si>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</si>
  <si>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</si>
  <si>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</si>
  <si>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</si>
  <si>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</si>
  <si>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</si>
  <si>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</si>
  <si>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</si>
  <si>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</si>
  <si>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</si>
  <si>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</si>
  <si>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</si>
  <si>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</si>
  <si>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</si>
  <si>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</si>
  <si>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</si>
  <si>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</si>
  <si>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</si>
  <si>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</si>
  <si>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</si>
  <si>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</si>
  <si>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</si>
  <si>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</si>
  <si>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</si>
  <si>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</si>
  <si>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</si>
  <si>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</si>
  <si>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</si>
  <si>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</si>
  <si>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</si>
  <si>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</si>
  <si>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</si>
  <si>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</si>
  <si>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</si>
  <si>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</si>
  <si>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</si>
  <si>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</si>
  <si>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</si>
  <si>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</si>
  <si>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</si>
  <si>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</si>
  <si>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</si>
  <si>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</si>
  <si>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</si>
  <si>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</si>
  <si>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</si>
  <si>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</si>
  <si>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</si>
  <si>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</si>
  <si>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</si>
  <si>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</si>
  <si>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</si>
  <si>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</si>
  <si>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</si>
  <si>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</si>
  <si>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</si>
  <si>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</si>
  <si>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</si>
  <si>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</si>
  <si>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</si>
  <si>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</si>
  <si>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</si>
  <si>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</si>
  <si>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</si>
  <si>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</si>
  <si>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</si>
  <si>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</si>
  <si>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</si>
  <si>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</si>
  <si>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</si>
  <si>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</si>
  <si>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</si>
  <si>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</si>
  <si>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</si>
  <si>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</si>
  <si>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</si>
  <si>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</si>
  <si>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</si>
  <si>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</si>
  <si>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</si>
  <si>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</si>
  <si>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</si>
  <si>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</si>
  <si>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</si>
  <si>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</si>
  <si>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</si>
  <si>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</si>
  <si>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</si>
  <si>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</si>
  <si>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</si>
  <si>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</si>
  <si>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</si>
  <si>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</si>
  <si>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</si>
  <si>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</si>
  <si>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</si>
  <si>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</si>
  <si>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</si>
  <si>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</si>
  <si>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</si>
  <si>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</si>
  <si>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</si>
  <si>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</si>
  <si>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</si>
  <si>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</si>
  <si>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</si>
  <si>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</si>
  <si>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</si>
  <si>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</si>
  <si>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</si>
  <si>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</si>
  <si>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</si>
  <si>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</si>
  <si>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</si>
  <si>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</si>
  <si>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</si>
  <si>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</si>
  <si>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</si>
  <si>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</si>
  <si>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</si>
  <si>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</si>
  <si>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</si>
  <si>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</si>
  <si>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</si>
  <si>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</si>
  <si>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</si>
  <si>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</si>
  <si>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</si>
  <si>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</si>
  <si>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</si>
  <si>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</si>
  <si>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</si>
  <si>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</si>
  <si>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</si>
  <si>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</si>
  <si>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</si>
  <si>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</si>
  <si>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</si>
  <si>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</si>
  <si>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</si>
  <si>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</si>
  <si>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</si>
  <si>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</si>
  <si>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</si>
  <si>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</si>
  <si>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</si>
  <si>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</si>
  <si>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</si>
  <si>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</si>
  <si>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</si>
  <si>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</si>
  <si>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</si>
  <si>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</si>
  <si>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</si>
  <si>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</si>
  <si>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</si>
  <si>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</si>
  <si>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</si>
  <si>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</si>
  <si>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</si>
  <si>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</si>
  <si>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</si>
  <si>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</si>
  <si>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</si>
  <si>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</si>
  <si>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</si>
  <si>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</si>
  <si>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</si>
  <si>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</si>
  <si>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</si>
  <si>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</si>
  <si>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</si>
  <si>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</si>
  <si>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</si>
  <si>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</si>
  <si>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</si>
  <si>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</si>
  <si>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</si>
  <si>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</si>
  <si>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</si>
  <si>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</si>
  <si>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</si>
  <si>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</si>
  <si>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</si>
  <si>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</si>
  <si>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</si>
  <si>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</si>
  <si>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</si>
  <si>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</si>
  <si>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</si>
  <si>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</si>
  <si>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</si>
  <si>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</si>
  <si>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</si>
  <si>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</si>
  <si>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</si>
  <si>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</si>
  <si>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</si>
  <si>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</si>
  <si>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</si>
  <si>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</si>
  <si>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</si>
  <si>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</si>
  <si>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</si>
  <si>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</si>
  <si>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</si>
  <si>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</si>
  <si>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</si>
  <si>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</si>
  <si>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</si>
  <si>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</si>
  <si>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</si>
  <si>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</si>
  <si>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</si>
  <si>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</si>
  <si>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</si>
  <si>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</si>
  <si>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</si>
  <si>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</si>
  <si>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</si>
  <si>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</si>
  <si>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</si>
  <si>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</si>
  <si>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</si>
  <si>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</si>
  <si>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</si>
  <si>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</si>
  <si>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</si>
  <si>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</si>
  <si>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</si>
  <si>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</si>
  <si>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</si>
  <si>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</si>
  <si>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</si>
  <si>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</si>
  <si>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</si>
  <si>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</si>
  <si>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</si>
  <si>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</si>
  <si>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</si>
  <si>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</si>
  <si>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</si>
  <si>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</si>
  <si>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</si>
  <si>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</si>
  <si>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</si>
  <si>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</si>
  <si>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</si>
  <si>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</si>
  <si>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</si>
  <si>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</si>
  <si>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</si>
  <si>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</si>
  <si>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</si>
  <si>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</si>
  <si>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</si>
  <si>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</si>
  <si>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</si>
  <si>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</si>
  <si>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</si>
  <si>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</si>
  <si>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</si>
  <si>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</si>
  <si>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</si>
  <si>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</si>
  <si>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</si>
  <si>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</si>
  <si>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</si>
  <si>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</si>
  <si>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</si>
  <si>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</si>
  <si>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</si>
  <si>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</si>
  <si>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</si>
  <si>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</si>
  <si>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</si>
  <si>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</si>
  <si>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</si>
  <si>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</si>
  <si>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</si>
  <si>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</si>
  <si>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</si>
  <si>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</si>
  <si>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</si>
  <si>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</si>
  <si>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</si>
  <si>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</si>
  <si>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</si>
  <si>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</si>
  <si>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</si>
  <si>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</si>
  <si>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</si>
  <si>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</si>
  <si>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</si>
  <si>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</si>
  <si>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</si>
  <si>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</si>
  <si>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</si>
  <si>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</si>
  <si>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</si>
  <si>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</si>
  <si>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</si>
  <si>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</si>
  <si>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</si>
  <si>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</si>
  <si>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</si>
  <si>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</si>
  <si>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</si>
  <si>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</si>
  <si>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</si>
  <si>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</si>
  <si>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</si>
  <si>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</si>
  <si>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</si>
  <si>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</si>
  <si>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</si>
  <si>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</si>
  <si>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</si>
  <si>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</si>
  <si>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</si>
  <si>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</si>
  <si>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</si>
  <si>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</si>
  <si>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</si>
  <si>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</si>
  <si>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</si>
  <si>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</si>
  <si>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</si>
  <si>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</si>
  <si>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</si>
  <si>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</si>
  <si>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</si>
  <si>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</si>
  <si>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</si>
  <si>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</si>
  <si>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</si>
  <si>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</si>
  <si>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</si>
  <si>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</si>
  <si>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</si>
  <si>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</si>
  <si>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</si>
  <si>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</si>
  <si>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</si>
  <si>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</si>
  <si>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</si>
  <si>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</si>
  <si>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</si>
  <si>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</si>
  <si>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</si>
  <si>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</si>
  <si>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</si>
  <si>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</si>
  <si>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</si>
  <si>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</si>
  <si>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</si>
  <si>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</si>
  <si>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</si>
  <si>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</si>
  <si>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</si>
  <si>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</si>
  <si>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</si>
  <si>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</si>
  <si>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</si>
  <si>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</si>
  <si>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</si>
  <si>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</si>
  <si>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</si>
  <si>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</si>
  <si>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</si>
  <si>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</si>
  <si>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</si>
  <si>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</si>
  <si>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</si>
  <si>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</si>
  <si>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</si>
  <si>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</si>
  <si>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</si>
  <si>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</si>
  <si>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</si>
  <si>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</si>
  <si>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</si>
  <si>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</si>
  <si>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</si>
  <si>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</si>
  <si>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</si>
  <si>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</si>
  <si>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</si>
  <si>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</si>
  <si>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</si>
  <si>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</si>
  <si>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</si>
  <si>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</si>
  <si>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</si>
  <si>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</si>
  <si>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</si>
  <si>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</si>
  <si>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</si>
  <si>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</si>
  <si>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</si>
  <si>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</si>
  <si>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</si>
  <si>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</si>
  <si>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</si>
  <si>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</si>
  <si>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</si>
  <si>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</si>
  <si>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</si>
  <si>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</si>
  <si>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</si>
  <si>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</si>
  <si>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</si>
  <si>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</si>
  <si>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</si>
  <si>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</si>
  <si>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</si>
  <si>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</si>
  <si>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</si>
  <si>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</si>
  <si>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</si>
  <si>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</si>
  <si>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</si>
  <si>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</si>
  <si>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</si>
  <si>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</si>
  <si>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</si>
  <si>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</si>
  <si>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</si>
  <si>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</si>
  <si>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</si>
  <si>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</si>
  <si>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</si>
  <si>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</si>
  <si>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</si>
  <si>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</si>
  <si>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</si>
  <si>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</si>
  <si>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</si>
  <si>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</si>
  <si>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</si>
  <si>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</si>
  <si>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</si>
  <si>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</si>
  <si>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</si>
  <si>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</si>
  <si>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</si>
  <si>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</si>
  <si>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</si>
  <si>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</si>
  <si>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</si>
  <si>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</si>
  <si>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</si>
  <si>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</si>
  <si>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</si>
  <si>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</si>
  <si>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</si>
  <si>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</si>
  <si>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</si>
  <si>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</si>
  <si>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</si>
  <si>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</si>
  <si>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</si>
  <si>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</si>
  <si>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</si>
  <si>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</si>
  <si>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</si>
  <si>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</si>
  <si>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</si>
  <si>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</si>
  <si>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</si>
  <si>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</si>
  <si>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</si>
  <si>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</si>
  <si>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</si>
  <si>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</si>
  <si>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</si>
  <si>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</si>
  <si>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</si>
  <si>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</si>
  <si>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</si>
  <si>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</si>
  <si>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</si>
  <si>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</si>
  <si>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</si>
  <si>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</si>
  <si>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</si>
  <si>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</si>
  <si>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</si>
  <si>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</si>
  <si>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</si>
  <si>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</si>
  <si>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</si>
  <si>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</si>
  <si>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</si>
  <si>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</si>
  <si>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</si>
  <si>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</si>
  <si>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</si>
  <si>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</si>
  <si>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</si>
  <si>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</si>
  <si>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</si>
  <si>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</si>
  <si>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</si>
  <si>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</si>
  <si>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</si>
  <si>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</si>
  <si>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</si>
  <si>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</si>
  <si>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</si>
  <si>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</si>
  <si>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</si>
  <si>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</si>
  <si>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</si>
  <si>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</si>
  <si>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</si>
  <si>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</si>
  <si>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</si>
  <si>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</si>
  <si>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</si>
  <si>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</si>
  <si>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</si>
  <si>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</si>
  <si>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</si>
  <si>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</si>
  <si>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</si>
  <si>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</si>
  <si>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</si>
  <si>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</si>
  <si>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</si>
  <si>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</si>
  <si>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</si>
  <si>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</si>
  <si>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</si>
  <si>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</si>
  <si>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</si>
  <si>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</si>
  <si>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</si>
  <si>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</si>
  <si>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</si>
  <si>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</si>
  <si>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</si>
  <si>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</si>
  <si>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</si>
  <si>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</si>
  <si>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</si>
  <si>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</si>
  <si>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</si>
  <si>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</si>
  <si>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</si>
  <si>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</si>
  <si>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</si>
  <si>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</si>
  <si>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</si>
  <si>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</si>
  <si>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</si>
  <si>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</si>
  <si>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</si>
  <si>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</si>
  <si>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</si>
  <si>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</si>
  <si>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</si>
  <si>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</si>
  <si>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</si>
  <si>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</si>
  <si>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</si>
  <si>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</si>
  <si>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</si>
  <si>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</si>
  <si>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</si>
  <si>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</si>
  <si>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</si>
  <si>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</si>
  <si>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</si>
  <si>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</si>
  <si>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</si>
  <si>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</si>
  <si>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</si>
  <si>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</si>
  <si>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</si>
  <si>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</si>
  <si>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</si>
  <si>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</si>
  <si>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</si>
  <si>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</si>
  <si>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</si>
  <si>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</si>
  <si>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</si>
  <si>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</si>
  <si>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</si>
  <si>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</si>
  <si>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</si>
  <si>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</si>
  <si>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</si>
  <si>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</si>
  <si>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</si>
  <si>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</si>
  <si>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</si>
  <si>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</si>
  <si>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</si>
  <si>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</si>
  <si>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</si>
  <si>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</si>
  <si>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</si>
  <si>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</si>
  <si>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</si>
  <si>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</si>
  <si>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</si>
  <si>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</si>
  <si>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</si>
  <si>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</si>
  <si>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</si>
  <si>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</si>
  <si>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</si>
  <si>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</si>
  <si>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</si>
  <si>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</si>
  <si>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</si>
  <si>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</si>
  <si>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</si>
  <si>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</si>
  <si>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</si>
  <si>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</si>
  <si>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</si>
  <si>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</si>
  <si>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</si>
  <si>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</si>
  <si>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</si>
  <si>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</si>
  <si>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</si>
  <si>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</si>
  <si>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</si>
  <si>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</si>
  <si>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</si>
  <si>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</si>
  <si>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</si>
  <si>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</si>
  <si>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</si>
  <si>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</si>
  <si>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</si>
  <si>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</si>
  <si>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</si>
  <si>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</si>
  <si>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</si>
  <si>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</si>
  <si>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</si>
  <si>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</si>
  <si>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</si>
  <si>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</si>
  <si>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</si>
  <si>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</si>
  <si>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</si>
  <si>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</si>
  <si>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</si>
  <si>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</si>
  <si>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</si>
  <si>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</si>
  <si>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</si>
  <si>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</si>
  <si>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</si>
  <si>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</si>
  <si>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</si>
  <si>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</si>
  <si>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</si>
  <si>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</si>
  <si>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</si>
  <si>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</si>
  <si>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</si>
  <si>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</si>
  <si>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</si>
  <si>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</si>
  <si>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</si>
  <si>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</si>
  <si>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</si>
  <si>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</si>
  <si>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</si>
  <si>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</si>
  <si>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</si>
  <si>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</si>
  <si>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</si>
  <si>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</si>
  <si>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</si>
  <si>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</si>
  <si>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</si>
  <si>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</si>
  <si>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</si>
  <si>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</si>
  <si>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</si>
  <si>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</si>
  <si>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</si>
  <si>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</si>
  <si>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</si>
  <si>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</si>
  <si>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</si>
  <si>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</si>
  <si>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</si>
  <si>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</si>
  <si>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</si>
  <si>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</si>
  <si>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</si>
  <si>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</si>
  <si>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</si>
  <si>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</si>
  <si>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</si>
  <si>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</si>
  <si>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</si>
  <si>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</si>
  <si>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</si>
  <si>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</si>
  <si>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</si>
  <si>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</si>
  <si>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</si>
  <si>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</si>
  <si>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</si>
  <si>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</si>
  <si>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</si>
  <si>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</si>
  <si>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</si>
  <si>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</si>
  <si>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</si>
  <si>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</si>
  <si>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</si>
  <si>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</si>
  <si>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</si>
  <si>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</si>
  <si>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</si>
  <si>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</si>
  <si>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</si>
  <si>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</si>
  <si>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</si>
  <si>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</si>
  <si>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</si>
  <si>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</si>
  <si>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</si>
  <si>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</si>
  <si>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</si>
  <si>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</si>
  <si>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</si>
  <si>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</si>
  <si>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</si>
  <si>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</si>
  <si>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</si>
  <si>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</si>
  <si>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</si>
  <si>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</si>
  <si>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</si>
  <si>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</si>
  <si>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</si>
  <si>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</si>
  <si>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</si>
  <si>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</si>
  <si>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</si>
  <si>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</si>
  <si>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</si>
  <si>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</si>
  <si>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</si>
  <si>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</si>
  <si>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</si>
  <si>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</si>
  <si>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</si>
  <si>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</si>
  <si>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</si>
  <si>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</si>
  <si>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</si>
  <si>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</si>
  <si>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</si>
  <si>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</si>
  <si>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</si>
  <si>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</si>
  <si>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</si>
  <si>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</si>
  <si>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</si>
  <si>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</si>
  <si>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</si>
  <si>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</si>
  <si>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</si>
  <si>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</si>
  <si>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</si>
  <si>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</si>
  <si>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</si>
  <si>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</si>
  <si>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</si>
  <si>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</si>
  <si>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</si>
  <si>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</si>
  <si>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</si>
  <si>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</si>
  <si>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</si>
  <si>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</si>
  <si>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</si>
  <si>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</si>
  <si>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</si>
  <si>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</si>
  <si>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</si>
  <si>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</si>
  <si>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</si>
  <si>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</si>
  <si>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</si>
  <si>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</si>
  <si>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</si>
  <si>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</si>
  <si>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</si>
  <si>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</si>
  <si>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</si>
  <si>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</si>
  <si>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</si>
  <si>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</si>
  <si>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</si>
  <si>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</si>
  <si>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</si>
  <si>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</si>
  <si>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</si>
  <si>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</si>
  <si>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</si>
  <si>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</si>
  <si>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</si>
  <si>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</si>
  <si>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</si>
  <si>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</si>
  <si>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</si>
  <si>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</si>
  <si>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</si>
  <si>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</si>
  <si>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</si>
  <si>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</si>
  <si>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</si>
  <si>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</si>
  <si>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</si>
  <si>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</si>
  <si>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</si>
  <si>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</si>
  <si>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</si>
  <si>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</si>
  <si>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</si>
  <si>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</si>
  <si>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</si>
  <si>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</si>
  <si>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</si>
  <si>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</si>
  <si>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</si>
  <si>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</si>
  <si>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</si>
  <si>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</si>
  <si>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</si>
  <si>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</si>
  <si>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</si>
  <si>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</si>
  <si>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</si>
  <si>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</si>
  <si>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</si>
  <si>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</si>
  <si>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</si>
  <si>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</si>
  <si>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</si>
  <si>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</si>
  <si>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</si>
  <si>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</si>
  <si>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</si>
  <si>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</si>
  <si>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</si>
  <si>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</si>
  <si>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</si>
  <si>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</si>
  <si>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</si>
  <si>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</si>
  <si>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</si>
  <si>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</si>
  <si>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</si>
  <si>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</si>
  <si>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</si>
  <si>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</si>
  <si>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</si>
  <si>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</si>
  <si>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</si>
  <si>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</si>
  <si>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</si>
  <si>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</si>
  <si>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</si>
  <si>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</si>
  <si>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</si>
  <si>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</si>
  <si>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</si>
  <si>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</si>
  <si>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</si>
  <si>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</si>
  <si>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</si>
  <si>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</si>
  <si>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</si>
  <si>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</si>
  <si>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</si>
  <si>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</si>
  <si>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</si>
  <si>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</si>
  <si>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</si>
  <si>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</si>
  <si>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</si>
  <si>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</si>
  <si>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</si>
  <si>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</si>
  <si>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</si>
  <si>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</si>
  <si>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</si>
  <si>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</si>
  <si>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</si>
  <si>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</si>
  <si>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</si>
  <si>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</si>
  <si>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</si>
  <si>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</si>
  <si>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</si>
  <si>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</si>
  <si>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</si>
  <si>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</si>
  <si>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</si>
  <si>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</si>
  <si>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</si>
  <si>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</si>
  <si>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</si>
  <si>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</si>
  <si>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</si>
  <si>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</si>
  <si>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</si>
  <si>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</si>
  <si>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</si>
  <si>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</si>
  <si>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</si>
  <si>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</si>
  <si>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</si>
  <si>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</si>
  <si>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</si>
  <si>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</si>
  <si>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</si>
  <si>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</si>
  <si>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</si>
  <si>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</si>
  <si>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</si>
  <si>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</si>
  <si>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</si>
  <si>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</si>
  <si>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</si>
  <si>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</si>
  <si>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</si>
  <si>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</si>
  <si>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</si>
  <si>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</si>
  <si>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</si>
  <si>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</si>
  <si>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</si>
  <si>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</si>
  <si>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</si>
  <si>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</si>
  <si>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</si>
  <si>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</si>
  <si>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</si>
  <si>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</si>
  <si>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</si>
  <si>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</si>
  <si>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</si>
  <si>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</si>
  <si>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</si>
  <si>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</si>
  <si>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</si>
  <si>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</si>
  <si>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</si>
  <si>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</si>
  <si>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</si>
  <si>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</si>
  <si>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</si>
  <si>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</si>
  <si>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</si>
  <si>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</si>
  <si>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</si>
  <si>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</si>
  <si>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</si>
  <si>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</si>
  <si>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</si>
  <si>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</si>
  <si>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</si>
  <si>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</si>
  <si>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</si>
  <si>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</si>
  <si>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</si>
  <si>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</si>
  <si>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</si>
  <si>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</si>
  <si>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</si>
  <si>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</si>
  <si>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</si>
  <si>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</si>
  <si>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</si>
  <si>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</si>
  <si>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</si>
  <si>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</si>
  <si>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</si>
  <si>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</si>
  <si>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</si>
  <si>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</si>
  <si>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</si>
  <si>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</si>
  <si>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</si>
  <si>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</si>
  <si>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</si>
  <si>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</si>
  <si>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</si>
  <si>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</si>
  <si>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</si>
  <si>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</si>
  <si>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</si>
  <si>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</si>
  <si>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</si>
  <si>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</si>
  <si>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</si>
  <si>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</si>
  <si>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</si>
  <si>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</si>
  <si>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</si>
  <si>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</si>
  <si>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</si>
  <si>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</si>
  <si>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</si>
  <si>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</si>
  <si>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</si>
  <si>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</si>
  <si>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</si>
  <si>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</si>
  <si>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</si>
  <si>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</si>
  <si>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</si>
  <si>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</si>
  <si>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</si>
  <si>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</si>
  <si>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</si>
  <si>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</si>
  <si>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</si>
  <si>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</si>
  <si>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</si>
  <si>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</si>
  <si>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</si>
  <si>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</si>
  <si>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</si>
  <si>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</si>
  <si>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</si>
  <si>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</si>
  <si>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</si>
  <si>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</si>
  <si>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</si>
  <si>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</si>
  <si>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</si>
  <si>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</si>
  <si>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</si>
  <si>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</si>
  <si>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</si>
  <si>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</si>
  <si>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</si>
  <si>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</si>
  <si>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</si>
  <si>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</si>
  <si>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</si>
  <si>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</si>
  <si>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</si>
  <si>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</si>
  <si>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</si>
  <si>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</si>
  <si>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</si>
  <si>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</si>
  <si>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</si>
  <si>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</si>
  <si>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</si>
  <si>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</si>
  <si>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</si>
  <si>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</si>
  <si>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</si>
  <si>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</si>
  <si>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</si>
  <si>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</si>
  <si>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</si>
  <si>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</si>
  <si>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</si>
  <si>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</si>
  <si>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</si>
  <si>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</si>
  <si>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</si>
  <si>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</si>
  <si>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</si>
  <si>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</si>
  <si>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</si>
  <si>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</si>
  <si>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</si>
  <si>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</si>
  <si>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</si>
  <si>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</si>
  <si>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</si>
  <si>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</si>
  <si>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</si>
  <si>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</si>
  <si>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</si>
  <si>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</si>
  <si>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</si>
  <si>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</si>
  <si>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</si>
  <si>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</si>
  <si>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</si>
  <si>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</si>
  <si>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</si>
  <si>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</si>
  <si>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</si>
  <si>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</si>
  <si>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</si>
  <si>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</si>
  <si>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</si>
  <si>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</si>
  <si>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</si>
  <si>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</si>
  <si>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</si>
  <si>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</si>
  <si>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</si>
  <si>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</si>
  <si>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</si>
  <si>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</si>
  <si>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</si>
  <si>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</si>
  <si>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</si>
  <si>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</si>
  <si>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</si>
  <si>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</si>
  <si>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</si>
  <si>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</si>
  <si>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</si>
  <si>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</si>
  <si>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</si>
  <si>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</si>
  <si>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</si>
  <si>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</si>
  <si>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</si>
  <si>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</si>
  <si>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</si>
  <si>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</si>
  <si>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</si>
  <si>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</si>
  <si>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</si>
  <si>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</si>
  <si>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</si>
  <si>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</si>
  <si>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</si>
  <si>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</si>
  <si>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</si>
  <si>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</si>
  <si>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</si>
  <si>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</si>
  <si>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</si>
  <si>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</si>
  <si>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</si>
  <si>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</si>
  <si>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</si>
  <si>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</si>
  <si>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</si>
  <si>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</si>
  <si>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</si>
  <si>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</si>
  <si>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</si>
  <si>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</si>
  <si>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</si>
  <si>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</si>
  <si>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</si>
  <si>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</si>
  <si>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</si>
  <si>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</si>
  <si>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</si>
  <si>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</si>
  <si>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</si>
  <si>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</si>
  <si>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</si>
  <si>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</si>
  <si>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</si>
  <si>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</si>
  <si>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</si>
  <si>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</si>
  <si>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</si>
  <si>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</si>
  <si>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</si>
  <si>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</si>
  <si>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</si>
  <si>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</si>
  <si>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</si>
  <si>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</si>
  <si>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</si>
  <si>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</si>
  <si>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</si>
  <si>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</si>
  <si>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</si>
  <si>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</si>
  <si>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</si>
  <si>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</si>
  <si>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</si>
  <si>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</si>
  <si>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</si>
  <si>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</si>
  <si>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</si>
  <si>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</si>
  <si>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</si>
  <si>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</si>
  <si>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</si>
  <si>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</si>
  <si>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</si>
  <si>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</si>
  <si>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</si>
  <si>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</si>
  <si>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</si>
  <si>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</si>
  <si>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</si>
  <si>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</si>
  <si>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</si>
  <si>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</si>
  <si>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</si>
  <si>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</si>
  <si>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</si>
  <si>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</si>
  <si>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</si>
  <si>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</si>
  <si>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</si>
  <si>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</si>
  <si>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</si>
  <si>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</si>
  <si>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</si>
  <si>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</si>
  <si>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</si>
  <si>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</si>
  <si>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</si>
  <si>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</si>
  <si>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</si>
  <si>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</si>
  <si>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</si>
  <si>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</si>
  <si>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</si>
  <si>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</si>
  <si>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</si>
  <si>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</si>
  <si>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</si>
  <si>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</si>
  <si>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</si>
  <si>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</si>
  <si>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</si>
  <si>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</si>
  <si>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</si>
  <si>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</si>
  <si>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</si>
  <si>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</si>
  <si>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</si>
  <si>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</si>
  <si>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</si>
  <si>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</si>
  <si>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</si>
  <si>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</si>
  <si>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</si>
  <si>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</si>
  <si>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</si>
  <si>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</si>
  <si>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</si>
  <si>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</si>
  <si>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</si>
  <si>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</si>
  <si>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</si>
  <si>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</si>
  <si>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</si>
  <si>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</si>
  <si>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</si>
  <si>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</si>
  <si>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</si>
  <si>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</si>
  <si>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</si>
  <si>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</si>
  <si>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</si>
  <si>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</si>
  <si>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</si>
  <si>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</si>
  <si>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</si>
  <si>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</si>
  <si>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</si>
  <si>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</si>
  <si>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</si>
  <si>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</si>
  <si>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</si>
  <si>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</si>
  <si>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</si>
  <si>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</si>
  <si>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</si>
  <si>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</si>
  <si>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</si>
  <si>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</si>
  <si>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</si>
  <si>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</si>
  <si>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</si>
  <si>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</si>
  <si>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</si>
  <si>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</si>
  <si>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</si>
  <si>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</si>
  <si>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</si>
  <si>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</si>
  <si>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</si>
  <si>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</si>
  <si>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</si>
  <si>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</si>
  <si>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</si>
  <si>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</si>
  <si>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</si>
  <si>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</si>
  <si>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</si>
  <si>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</si>
  <si>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</si>
  <si>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</si>
  <si>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</si>
  <si>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</si>
  <si>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</si>
  <si>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</si>
  <si>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</si>
  <si>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</si>
  <si>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</si>
  <si>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</si>
  <si>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</si>
  <si>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</si>
  <si>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</si>
  <si>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</si>
  <si>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</si>
  <si>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</si>
  <si>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</si>
  <si>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</si>
  <si>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</si>
  <si>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</si>
  <si>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</si>
  <si>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</si>
  <si>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</si>
  <si>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</si>
  <si>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</si>
  <si>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</si>
  <si>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</si>
  <si>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</si>
  <si>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</si>
  <si>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</si>
  <si>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</si>
  <si>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</si>
  <si>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</si>
  <si>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</si>
  <si>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</si>
  <si>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</si>
  <si>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</si>
  <si>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</si>
  <si>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</si>
  <si>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</si>
  <si>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</si>
  <si>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</si>
  <si>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</si>
  <si>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</si>
  <si>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</si>
  <si>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</si>
  <si>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</si>
  <si>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</si>
  <si>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</si>
  <si>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</si>
  <si>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</si>
  <si>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</si>
  <si>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</si>
  <si>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</si>
  <si>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</si>
  <si>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</si>
  <si>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</si>
  <si>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</si>
  <si>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</si>
  <si>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</si>
  <si>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</si>
  <si>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</si>
  <si>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</si>
  <si>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</si>
  <si>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</si>
  <si>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</si>
  <si>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</si>
  <si>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</si>
  <si>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</si>
  <si>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</si>
  <si>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</si>
  <si>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</si>
  <si>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</si>
  <si>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</si>
  <si>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</si>
  <si>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</si>
  <si>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</si>
  <si>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</si>
  <si>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</si>
  <si>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</si>
  <si>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</si>
  <si>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</si>
  <si>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</si>
  <si>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</si>
  <si>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</si>
  <si>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</si>
  <si>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</si>
  <si>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</si>
  <si>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</si>
  <si>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</si>
  <si>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</si>
  <si>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</si>
  <si>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</si>
  <si>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</si>
  <si>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</si>
  <si>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</si>
  <si>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</si>
  <si>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</si>
  <si>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</si>
  <si>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</si>
  <si>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</si>
  <si>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</si>
  <si>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</si>
  <si>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</si>
  <si>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</si>
  <si>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</si>
  <si>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</si>
  <si>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</si>
  <si>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</si>
  <si>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</si>
  <si>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</si>
  <si>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</si>
  <si>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</si>
  <si>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</si>
  <si>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</si>
  <si>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</si>
  <si>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</si>
  <si>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</si>
  <si>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</si>
  <si>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</si>
  <si>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</si>
  <si>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</si>
  <si>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</si>
  <si>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</si>
  <si>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</si>
  <si>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</si>
  <si>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</si>
  <si>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</si>
  <si>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</si>
  <si>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</si>
  <si>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</si>
  <si>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</si>
  <si>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</si>
  <si>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</si>
  <si>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</si>
  <si>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</si>
  <si>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</si>
  <si>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</si>
  <si>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</si>
  <si>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</si>
  <si>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</si>
  <si>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</si>
  <si>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</si>
  <si>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</si>
  <si>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</si>
  <si>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</si>
  <si>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</si>
  <si>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</si>
  <si>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</si>
  <si>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</si>
  <si>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</si>
  <si>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</si>
  <si>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</si>
  <si>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</si>
  <si>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</si>
  <si>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</si>
  <si>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</si>
  <si>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</si>
  <si>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</si>
  <si>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</si>
  <si>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</si>
  <si>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</si>
  <si>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</si>
  <si>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</si>
  <si>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</si>
  <si>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</si>
  <si>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</si>
  <si>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</si>
  <si>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</si>
  <si>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</si>
  <si>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</si>
  <si>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</si>
  <si>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</si>
  <si>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</si>
  <si>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</si>
  <si>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</si>
  <si>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</si>
  <si>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</si>
  <si>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</si>
  <si>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</si>
  <si>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</si>
  <si>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</si>
  <si>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</si>
  <si>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</si>
  <si>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</si>
  <si>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</si>
  <si>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</si>
  <si>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</si>
  <si>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</si>
  <si>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</si>
  <si>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</si>
  <si>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</si>
  <si>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</si>
  <si>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</si>
  <si>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</si>
  <si>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</si>
  <si>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</si>
  <si>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</si>
  <si>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</si>
  <si>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</si>
  <si>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</si>
  <si>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</si>
  <si>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</si>
  <si>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</si>
  <si>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</si>
  <si>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</si>
  <si>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</si>
  <si>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</si>
  <si>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</si>
  <si>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</si>
  <si>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</si>
  <si>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</si>
  <si>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</si>
  <si>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</si>
  <si>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</si>
  <si>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</si>
  <si>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</si>
  <si>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</si>
  <si>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</si>
  <si>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</si>
  <si>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</si>
  <si>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</si>
  <si>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</si>
  <si>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</si>
  <si>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</si>
  <si>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</si>
  <si>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</si>
  <si>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</si>
  <si>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</si>
  <si>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</si>
  <si>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</si>
  <si>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</si>
  <si>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</si>
  <si>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</si>
  <si>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</si>
  <si>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</si>
  <si>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</si>
  <si>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</si>
  <si>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</si>
  <si>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</si>
  <si>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</si>
  <si>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</si>
  <si>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</si>
  <si>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</si>
  <si>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</si>
  <si>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</si>
  <si>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</si>
  <si>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</si>
  <si>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</si>
  <si>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</si>
  <si>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</si>
  <si>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</si>
  <si>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</si>
  <si>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</si>
  <si>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</si>
  <si>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</si>
  <si>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</si>
  <si>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</si>
  <si>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</si>
  <si>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</si>
  <si>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</si>
  <si>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</si>
  <si>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</si>
  <si>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</si>
  <si>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</si>
  <si>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</si>
  <si>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</si>
  <si>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</si>
  <si>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</si>
  <si>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</si>
  <si>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</si>
  <si>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</si>
  <si>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</si>
  <si>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</si>
  <si>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</si>
  <si>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</si>
  <si>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</si>
  <si>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</si>
  <si>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</si>
  <si>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</si>
  <si>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</si>
  <si>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</si>
  <si>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</si>
  <si>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</si>
  <si>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</si>
  <si>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</si>
  <si>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</si>
  <si>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</si>
  <si>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</si>
  <si>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</si>
  <si>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</si>
  <si>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</si>
  <si>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</si>
  <si>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</si>
  <si>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</si>
  <si>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</si>
  <si>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</si>
  <si>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</si>
  <si>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</si>
  <si>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</si>
  <si>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</si>
  <si>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</si>
  <si>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</si>
  <si>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</si>
  <si>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</si>
  <si>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</si>
  <si>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</si>
  <si>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</si>
  <si>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</si>
  <si>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</si>
  <si>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</si>
  <si>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</si>
  <si>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</si>
  <si>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</si>
  <si>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</si>
  <si>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</si>
  <si>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</si>
  <si>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</si>
  <si>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</si>
  <si>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</si>
  <si>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</si>
  <si>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</si>
  <si>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</si>
  <si>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</si>
  <si>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</si>
  <si>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</si>
  <si>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</si>
  <si>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</si>
  <si>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</si>
  <si>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</si>
  <si>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</si>
  <si>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</si>
  <si>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</si>
  <si>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</si>
  <si>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</si>
  <si>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</si>
  <si>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</si>
  <si>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</si>
  <si>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</si>
  <si>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</si>
  <si>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</si>
  <si>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</si>
  <si>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</si>
  <si>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</si>
  <si>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</si>
  <si>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</si>
  <si>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</si>
  <si>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</si>
  <si>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</si>
  <si>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</si>
  <si>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</si>
  <si>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</si>
  <si>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</si>
  <si>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</si>
  <si>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</si>
  <si>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</si>
  <si>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</si>
  <si>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</si>
  <si>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</si>
  <si>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</si>
  <si>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</si>
  <si>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</si>
  <si>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</si>
  <si>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</si>
  <si>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</si>
  <si>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</si>
  <si>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</si>
  <si>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</si>
  <si>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</si>
  <si>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</si>
  <si>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</si>
  <si>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</si>
  <si>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</si>
  <si>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</si>
  <si>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</si>
  <si>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</si>
  <si>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</si>
  <si>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</si>
  <si>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</si>
  <si>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</si>
  <si>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</si>
  <si>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</si>
  <si>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</si>
  <si>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</si>
  <si>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</si>
  <si>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</si>
  <si>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</si>
  <si>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</si>
  <si>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</si>
  <si>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</si>
  <si>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</si>
  <si>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</si>
  <si>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</si>
  <si>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</si>
  <si>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</si>
  <si>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</si>
  <si>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</si>
  <si>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</si>
  <si>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</si>
  <si>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</si>
  <si>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</si>
  <si>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</si>
  <si>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</si>
  <si>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</si>
  <si>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</si>
  <si>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</si>
  <si>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</si>
  <si>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</si>
  <si>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</si>
  <si>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</si>
  <si>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</si>
  <si>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</si>
  <si>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</si>
  <si>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</si>
  <si>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</si>
  <si>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</si>
  <si>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</si>
  <si>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</si>
  <si>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</si>
  <si>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</si>
  <si>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</si>
  <si>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</si>
  <si>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</si>
  <si>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</si>
  <si>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</si>
  <si>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</si>
  <si>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</si>
  <si>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</si>
  <si>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</si>
  <si>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</si>
  <si>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</si>
  <si>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</si>
  <si>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</si>
  <si>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</si>
  <si>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</si>
  <si>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</si>
  <si>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</si>
  <si>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</si>
  <si>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</si>
  <si>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</si>
  <si>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</si>
  <si>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</si>
  <si>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</si>
  <si>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</si>
  <si>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</si>
  <si>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</si>
  <si>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</si>
  <si>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</si>
  <si>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</si>
  <si>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</si>
  <si>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</si>
  <si>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</si>
  <si>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</si>
  <si>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</si>
  <si>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</si>
  <si>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</si>
  <si>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</si>
  <si>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</si>
  <si>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</si>
  <si>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</si>
  <si>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</si>
  <si>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</si>
  <si>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</si>
  <si>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</si>
  <si>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</si>
  <si>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</si>
  <si>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</si>
  <si>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</si>
  <si>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</si>
  <si>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</si>
  <si>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</si>
  <si>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</si>
  <si>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</si>
  <si>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</si>
  <si>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</si>
  <si>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</si>
  <si>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</si>
  <si>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</si>
  <si>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</si>
  <si>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</si>
  <si>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</si>
  <si>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</si>
  <si>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</si>
  <si>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</si>
  <si>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</si>
  <si>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</si>
  <si>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</si>
  <si>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</si>
  <si>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</si>
  <si>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</si>
  <si>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</si>
  <si>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</si>
  <si>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</si>
  <si>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</si>
  <si>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</si>
  <si>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</si>
  <si>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</si>
  <si>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</si>
  <si>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</si>
  <si>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</si>
  <si>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</si>
  <si>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</si>
  <si>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</si>
  <si>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</si>
  <si>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</si>
  <si>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</si>
  <si>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</si>
  <si>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</si>
  <si>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</si>
  <si>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</si>
  <si>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</si>
  <si>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</si>
  <si>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</si>
  <si>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</si>
  <si>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</si>
  <si>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</si>
  <si>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</si>
  <si>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</si>
  <si>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</si>
  <si>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</si>
  <si>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</si>
  <si>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</si>
  <si>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</si>
  <si>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</si>
  <si>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</si>
  <si>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</si>
  <si>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</si>
  <si>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</si>
  <si>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</si>
  <si>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</si>
  <si>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</si>
  <si>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</si>
  <si>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</si>
  <si>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</si>
  <si>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</si>
  <si>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</si>
  <si>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</si>
  <si>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</si>
  <si>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</si>
  <si>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</si>
  <si>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</si>
  <si>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</si>
  <si>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</si>
  <si>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</si>
  <si>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</si>
  <si>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</si>
  <si>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</si>
  <si>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</si>
  <si>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</si>
  <si>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</si>
  <si>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</si>
  <si>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</si>
  <si>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</si>
  <si>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</si>
  <si>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</si>
  <si>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</si>
  <si>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</si>
  <si>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</si>
  <si>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</si>
  <si>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</si>
  <si>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</si>
  <si>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</si>
  <si>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</si>
  <si>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</si>
  <si>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</si>
  <si>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</si>
  <si>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</si>
  <si>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</si>
  <si>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</si>
  <si>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</si>
  <si>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</si>
  <si>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</si>
  <si>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</si>
  <si>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</si>
  <si>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</si>
  <si>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</si>
  <si>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</si>
  <si>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</si>
  <si>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</si>
  <si>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</si>
  <si>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</si>
  <si>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</si>
  <si>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</si>
  <si>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</si>
  <si>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</si>
  <si>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</si>
  <si>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</si>
  <si>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</si>
  <si>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</si>
  <si>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</si>
  <si>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</si>
  <si>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</si>
  <si>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</si>
  <si>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</si>
  <si>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</si>
  <si>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</si>
  <si>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</si>
  <si>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</si>
  <si>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</si>
  <si>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</si>
  <si>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</si>
  <si>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</si>
  <si>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</si>
  <si>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</si>
  <si>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</si>
  <si>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</si>
  <si>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</si>
  <si>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</si>
  <si>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</si>
  <si>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</si>
  <si>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</si>
  <si>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</si>
  <si>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</si>
  <si>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</si>
  <si>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</si>
  <si>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</si>
  <si>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</si>
  <si>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</si>
  <si>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</si>
  <si>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</si>
  <si>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</si>
  <si>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</si>
  <si>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</si>
  <si>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</si>
  <si>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</si>
  <si>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</si>
  <si>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</si>
  <si>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</si>
  <si>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</si>
  <si>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</si>
  <si>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</si>
  <si>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</si>
  <si>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</si>
  <si>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</si>
  <si>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</si>
  <si>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</si>
  <si>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</si>
  <si>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</si>
  <si>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</si>
  <si>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</si>
  <si>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</si>
  <si>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</si>
  <si>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</si>
  <si>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</si>
  <si>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</si>
  <si>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</si>
  <si>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</si>
  <si>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</si>
  <si>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</si>
  <si>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</si>
  <si>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</si>
  <si>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</si>
  <si>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</si>
  <si>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</si>
  <si>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</si>
  <si>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</si>
  <si>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</si>
  <si>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</si>
  <si>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</si>
  <si>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</si>
  <si>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</si>
  <si>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</si>
  <si>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</si>
  <si>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</si>
  <si>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</si>
  <si>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</si>
  <si>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</si>
  <si>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</si>
  <si>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</si>
  <si>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</si>
  <si>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</si>
  <si>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</si>
  <si>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</si>
  <si>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</si>
  <si>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</si>
  <si>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</si>
  <si>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</si>
  <si>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</si>
  <si>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</si>
  <si>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</si>
  <si>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</si>
  <si>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</si>
  <si>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</si>
  <si>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</si>
  <si>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</si>
  <si>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</si>
  <si>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</si>
  <si>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</si>
  <si>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</si>
  <si>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</si>
  <si>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</si>
  <si>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</si>
  <si>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</si>
  <si>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</si>
  <si>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</si>
  <si>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</si>
  <si>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</si>
  <si>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</si>
  <si>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</si>
  <si>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</si>
  <si>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</si>
  <si>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</si>
  <si>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</si>
  <si>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</si>
  <si>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</si>
  <si>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</si>
  <si>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</si>
  <si>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</si>
  <si>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</si>
  <si>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</si>
  <si>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</si>
  <si>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</si>
  <si>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</si>
  <si>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</si>
  <si>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</si>
  <si>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</si>
  <si>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</si>
  <si>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</si>
  <si>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</si>
  <si>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</si>
  <si>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</si>
  <si>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</si>
  <si>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</si>
  <si>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</si>
  <si>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</si>
  <si>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</si>
  <si>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</si>
  <si>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</si>
  <si>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</si>
  <si>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</si>
  <si>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</si>
  <si>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</si>
  <si>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</si>
  <si>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</si>
  <si>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</si>
  <si>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</si>
  <si>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</si>
  <si>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</si>
  <si>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</si>
  <si>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</si>
  <si>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</si>
  <si>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</si>
  <si>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</si>
  <si>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</si>
  <si>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</si>
  <si>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</si>
  <si>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</si>
  <si>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</si>
  <si>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</si>
  <si>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</si>
  <si>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</si>
  <si>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</si>
  <si>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</si>
  <si>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</si>
  <si>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</si>
  <si>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</si>
  <si>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</si>
  <si>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</si>
  <si>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</si>
  <si>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</si>
  <si>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</si>
  <si>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</si>
  <si>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</si>
  <si>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</si>
  <si>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</si>
  <si>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</si>
  <si>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</si>
  <si>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</si>
  <si>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</si>
  <si>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</si>
  <si>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</si>
  <si>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</si>
  <si>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</si>
  <si>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</si>
  <si>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</si>
  <si>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</si>
  <si>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</si>
  <si>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</si>
  <si>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</si>
  <si>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</si>
  <si>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</si>
  <si>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</si>
  <si>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</si>
  <si>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</si>
  <si>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</si>
  <si>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</si>
  <si>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</si>
  <si>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</si>
  <si>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</si>
  <si>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</si>
  <si>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</si>
  <si>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</si>
  <si>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</si>
  <si>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</si>
  <si>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</si>
  <si>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</si>
  <si>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</si>
  <si>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</si>
  <si>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</si>
  <si>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</si>
  <si>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</si>
  <si>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</si>
  <si>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</si>
  <si>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</si>
  <si>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</si>
  <si>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</si>
  <si>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</si>
  <si>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</si>
  <si>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</si>
  <si>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</si>
  <si>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</si>
  <si>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</si>
  <si>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</si>
  <si>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</si>
  <si>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</si>
  <si>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</si>
  <si>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</si>
  <si>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</si>
  <si>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</si>
  <si>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</si>
  <si>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</si>
  <si>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</si>
  <si>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</si>
  <si>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</si>
  <si>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</si>
  <si>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</si>
  <si>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</si>
  <si>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</si>
  <si>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</si>
  <si>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</si>
  <si>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</si>
  <si>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</si>
  <si>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</si>
  <si>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</si>
  <si>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</si>
  <si>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</si>
  <si>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</si>
  <si>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</si>
  <si>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</si>
  <si>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</si>
  <si>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</si>
  <si>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</si>
  <si>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</si>
  <si>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</si>
  <si>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</si>
  <si>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</si>
  <si>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</si>
  <si>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</si>
  <si>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</si>
  <si>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</si>
  <si>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</si>
  <si>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</si>
  <si>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</si>
  <si>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</si>
  <si>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</si>
  <si>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</si>
  <si>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</si>
  <si>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</si>
  <si>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</si>
  <si>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</si>
  <si>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</si>
  <si>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</si>
  <si>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</si>
  <si>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</si>
  <si>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</si>
  <si>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</si>
  <si>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</si>
  <si>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</si>
  <si>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</si>
  <si>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</si>
  <si>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</si>
  <si>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</si>
  <si>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</si>
  <si>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</si>
  <si>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</si>
  <si>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</si>
  <si>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</si>
  <si>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</si>
  <si>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</si>
  <si>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</si>
  <si>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</si>
  <si>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</si>
  <si>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</si>
  <si>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</si>
  <si>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</si>
  <si>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</si>
  <si>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</si>
  <si>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</si>
  <si>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</si>
  <si>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</si>
  <si>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</si>
  <si>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</si>
  <si>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</si>
  <si>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</si>
  <si>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</si>
  <si>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</si>
  <si>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</si>
  <si>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</si>
  <si>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</si>
  <si>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</si>
  <si>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</si>
  <si>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</si>
  <si>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</si>
  <si>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</si>
  <si>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</si>
  <si>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</si>
  <si>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</si>
  <si>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</si>
  <si>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</si>
  <si>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</si>
  <si>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</si>
  <si>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</si>
  <si>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</si>
  <si>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</si>
  <si>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</si>
  <si>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</si>
  <si>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</si>
  <si>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</si>
  <si>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</si>
  <si>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</si>
  <si>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</si>
  <si>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</si>
  <si>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</si>
  <si>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</si>
  <si>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</si>
  <si>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</si>
  <si>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</si>
  <si>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</si>
  <si>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</si>
  <si>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</si>
  <si>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</si>
  <si>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</si>
  <si>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</si>
  <si>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</si>
  <si>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</si>
  <si>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</si>
  <si>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</si>
  <si>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</si>
  <si>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</si>
  <si>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</si>
  <si>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</si>
  <si>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</si>
  <si>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</si>
  <si>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</si>
  <si>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</si>
  <si>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</si>
  <si>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</si>
  <si>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</si>
  <si>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</si>
  <si>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</si>
  <si>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</si>
  <si>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</si>
  <si>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</si>
  <si>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</si>
  <si>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</si>
  <si>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</si>
  <si>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</si>
  <si>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</si>
  <si>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</si>
  <si>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</si>
  <si>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</si>
  <si>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</si>
  <si>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</si>
  <si>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</si>
  <si>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</si>
  <si>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</si>
  <si>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</si>
  <si>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</si>
  <si>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</si>
  <si>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</si>
  <si>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</si>
  <si>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</si>
  <si>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</si>
  <si>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</si>
  <si>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</si>
  <si>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</si>
  <si>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</si>
  <si>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</si>
  <si>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</si>
  <si>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</si>
  <si>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</si>
  <si>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</si>
  <si>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</si>
  <si>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</si>
  <si>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</si>
  <si>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</si>
  <si>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</si>
  <si>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</si>
  <si>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</si>
  <si>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</si>
  <si>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</si>
  <si>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</si>
  <si>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</si>
  <si>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</si>
  <si>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</si>
  <si>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</si>
  <si>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</si>
  <si>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</si>
  <si>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</si>
  <si>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</si>
  <si>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</si>
  <si>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</si>
  <si>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</si>
  <si>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</si>
  <si>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</si>
  <si>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</si>
  <si>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</si>
  <si>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</si>
  <si>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</si>
  <si>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</si>
  <si>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</si>
  <si>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</si>
  <si>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</si>
  <si>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</si>
  <si>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</si>
  <si>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</si>
  <si>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</si>
  <si>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</si>
  <si>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</si>
  <si>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</si>
  <si>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</si>
  <si>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</si>
  <si>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</si>
  <si>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</si>
  <si>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</si>
  <si>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</si>
  <si>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</si>
  <si>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</si>
  <si>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</si>
  <si>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</si>
  <si>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</si>
  <si>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</si>
  <si>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</si>
  <si>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</si>
  <si>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</si>
  <si>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</si>
  <si>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</si>
  <si>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</si>
  <si>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</si>
  <si>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</si>
  <si>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</si>
  <si>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</si>
  <si>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</si>
  <si>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</si>
  <si>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</si>
  <si>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</si>
  <si>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</si>
  <si>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</si>
  <si>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</si>
  <si>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</si>
  <si>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</si>
  <si>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</si>
  <si>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</si>
  <si>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</si>
  <si>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</si>
  <si>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</si>
  <si>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</si>
  <si>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</si>
  <si>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</si>
  <si>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</si>
  <si>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</si>
  <si>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</si>
  <si>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</si>
  <si>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</si>
  <si>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</si>
  <si>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</si>
  <si>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</si>
  <si>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</si>
  <si>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</si>
  <si>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</si>
  <si>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</si>
  <si>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</si>
  <si>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</si>
  <si>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</si>
  <si>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</si>
  <si>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</si>
  <si>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</si>
  <si>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</si>
  <si>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</si>
  <si>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</si>
  <si>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</si>
  <si>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</si>
  <si>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</si>
  <si>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</si>
  <si>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</si>
  <si>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</si>
  <si>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</si>
  <si>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</si>
  <si>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</si>
  <si>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</si>
  <si>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</si>
  <si>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</si>
  <si>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</si>
  <si>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</si>
  <si>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</si>
  <si>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</si>
  <si>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</si>
  <si>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</si>
  <si>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</si>
  <si>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</si>
  <si>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</si>
  <si>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</si>
  <si>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</si>
  <si>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</si>
  <si>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</si>
  <si>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</si>
  <si>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</si>
  <si>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</si>
  <si>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</si>
  <si>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</si>
  <si>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</si>
  <si>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</si>
  <si>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</si>
  <si>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</si>
  <si>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</si>
  <si>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</si>
  <si>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</si>
  <si>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</si>
  <si>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</si>
  <si>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</si>
  <si>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</si>
  <si>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</si>
  <si>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</si>
  <si>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</si>
  <si>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</si>
  <si>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</si>
  <si>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</si>
  <si>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</si>
  <si>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</si>
  <si>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</si>
  <si>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</si>
  <si>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</si>
  <si>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</si>
  <si>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</si>
  <si>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</si>
  <si>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</si>
  <si>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</si>
  <si>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</si>
  <si>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</si>
  <si>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</si>
  <si>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</si>
  <si>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</si>
  <si>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</si>
  <si>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</si>
  <si>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</si>
  <si>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</si>
  <si>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</si>
  <si>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</si>
  <si>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</si>
  <si>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</si>
  <si>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</si>
  <si>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</si>
  <si>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</si>
  <si>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</si>
  <si>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</si>
  <si>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</si>
  <si>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</si>
  <si>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</si>
  <si>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</si>
  <si>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</si>
  <si>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</si>
  <si>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</si>
  <si>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</si>
  <si>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</si>
  <si>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</si>
  <si>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</si>
  <si>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</si>
  <si>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</si>
  <si>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</si>
  <si>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</si>
  <si>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</si>
  <si>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</si>
  <si>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</si>
  <si>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</si>
  <si>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</si>
  <si>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</si>
  <si>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</si>
  <si>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</si>
  <si>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</si>
  <si>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</si>
  <si>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</si>
  <si>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</si>
  <si>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</si>
  <si>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</si>
  <si>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</si>
  <si>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</si>
  <si>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</si>
  <si>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</si>
  <si>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</si>
  <si>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</si>
  <si>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</si>
  <si>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</si>
  <si>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</si>
  <si>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</si>
  <si>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</si>
  <si>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</si>
  <si>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</si>
  <si>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</si>
  <si>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</si>
  <si>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</si>
  <si>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</si>
  <si>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</si>
  <si>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</si>
  <si>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</si>
  <si>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</si>
  <si>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</si>
  <si>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</si>
  <si>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</si>
  <si>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</si>
  <si>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</si>
  <si>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</si>
  <si>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</si>
  <si>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</si>
  <si>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</si>
  <si>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</si>
  <si>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</si>
  <si>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</si>
  <si>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</si>
  <si>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</si>
  <si>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</si>
  <si>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</si>
  <si>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</si>
  <si>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</si>
  <si>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</si>
  <si>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</si>
  <si>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</si>
  <si>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</si>
  <si>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</si>
  <si>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</si>
  <si>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</si>
  <si>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</si>
  <si>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</si>
  <si>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</si>
  <si>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</si>
  <si>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</si>
  <si>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</si>
  <si>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</si>
  <si>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</si>
  <si>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</si>
  <si>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</si>
  <si>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</si>
  <si>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</si>
  <si>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</si>
  <si>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</si>
  <si>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</si>
  <si>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</si>
  <si>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</si>
  <si>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</si>
  <si>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</si>
  <si>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</si>
  <si>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</si>
  <si>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</si>
  <si>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</si>
  <si>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</si>
  <si>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</si>
  <si>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</si>
  <si>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</si>
  <si>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</si>
  <si>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</si>
  <si>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</si>
  <si>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</si>
  <si>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</si>
  <si>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</si>
  <si>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</si>
  <si>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</si>
  <si>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</si>
  <si>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</si>
  <si>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</si>
  <si>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</si>
  <si>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</si>
  <si>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</si>
  <si>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</si>
  <si>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</si>
  <si>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</si>
  <si>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</si>
  <si>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</si>
  <si>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</si>
  <si>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</si>
  <si>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</si>
  <si>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</si>
  <si>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</si>
  <si>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</si>
  <si>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</si>
  <si>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</si>
  <si>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</si>
  <si>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</si>
  <si>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</si>
  <si>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</si>
  <si>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</si>
  <si>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</si>
  <si>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</si>
  <si>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</si>
  <si>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</si>
  <si>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</si>
  <si>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</si>
  <si>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</si>
  <si>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</si>
  <si>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</si>
  <si>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</si>
  <si>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</si>
  <si>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</si>
  <si>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</si>
  <si>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</si>
  <si>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</si>
  <si>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</si>
  <si>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</si>
  <si>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</si>
  <si>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</si>
  <si>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</si>
  <si>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</si>
  <si>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</si>
  <si>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</si>
  <si>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</si>
  <si>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</si>
  <si>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</si>
  <si>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</si>
  <si>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</si>
  <si>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</si>
  <si>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</si>
  <si>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</si>
  <si>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</si>
  <si>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</si>
  <si>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</si>
  <si>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</si>
  <si>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</si>
  <si>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</si>
  <si>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</si>
  <si>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</si>
  <si>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</si>
  <si>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</si>
  <si>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</si>
  <si>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</si>
  <si>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</si>
  <si>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</si>
  <si>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</si>
  <si>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</si>
  <si>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</si>
  <si>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</si>
  <si>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</si>
  <si>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</si>
  <si>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</si>
  <si>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</si>
  <si>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</si>
  <si>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</si>
  <si>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</si>
  <si>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</si>
  <si>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</si>
  <si>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</si>
  <si>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</si>
  <si>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</si>
  <si>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</si>
  <si>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</si>
  <si>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</si>
  <si>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</si>
  <si>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</si>
  <si>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</si>
  <si>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</si>
  <si>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</si>
  <si>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</si>
  <si>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</si>
  <si>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</si>
  <si>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</si>
  <si>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</si>
  <si>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</si>
  <si>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</si>
  <si>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</si>
  <si>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</si>
  <si>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</si>
  <si>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</si>
  <si>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</si>
  <si>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</si>
  <si>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</si>
  <si>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</si>
  <si>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</si>
  <si>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</si>
  <si>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</si>
  <si>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</si>
  <si>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</si>
  <si>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</si>
  <si>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</si>
  <si>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</si>
  <si>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</si>
  <si>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</si>
  <si>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</si>
  <si>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</si>
  <si>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</si>
  <si>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</si>
  <si>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</si>
  <si>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</si>
  <si>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</si>
  <si>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</si>
  <si>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</si>
  <si>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</si>
  <si>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</si>
  <si>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</si>
  <si>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</si>
  <si>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</si>
  <si>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</si>
  <si>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</si>
  <si>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</si>
  <si>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</si>
  <si>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</si>
  <si>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</si>
  <si>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</si>
  <si>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</si>
  <si>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</si>
  <si>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</si>
  <si>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</si>
  <si>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</si>
  <si>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</si>
  <si>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</si>
  <si>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</si>
  <si>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</si>
  <si>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</si>
  <si>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</si>
  <si>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</si>
  <si>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</si>
  <si>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</si>
  <si>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</si>
  <si>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</si>
  <si>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</si>
  <si>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</si>
  <si>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</si>
  <si>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</si>
  <si>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</si>
  <si>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</si>
  <si>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</si>
  <si>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</si>
  <si>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</si>
  <si>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</si>
  <si>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</si>
  <si>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</si>
  <si>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</si>
  <si>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</si>
  <si>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</si>
  <si>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</si>
  <si>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</si>
  <si>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</si>
  <si>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</si>
  <si>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</si>
  <si>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</si>
  <si>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</si>
  <si>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</si>
  <si>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</si>
  <si>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</si>
  <si>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</si>
  <si>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</si>
  <si>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</si>
  <si>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</si>
  <si>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</si>
  <si>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</si>
  <si>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</si>
  <si>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</si>
  <si>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</si>
  <si>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</si>
  <si>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</si>
  <si>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</si>
  <si>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</si>
  <si>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</si>
  <si>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</si>
  <si>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</si>
  <si>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</si>
  <si>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</si>
  <si>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</si>
  <si>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</si>
  <si>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</si>
  <si>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</si>
  <si>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</si>
  <si>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</si>
  <si>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</si>
  <si>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</si>
  <si>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</si>
  <si>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</si>
  <si>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</si>
  <si>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</si>
  <si>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</si>
  <si>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</si>
  <si>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</si>
  <si>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</si>
  <si>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</si>
  <si>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</si>
  <si>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</si>
  <si>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</si>
  <si>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</si>
  <si>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</si>
  <si>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</si>
  <si>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</si>
  <si>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</si>
  <si>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</si>
  <si>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</si>
  <si>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</si>
  <si>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</si>
  <si>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</si>
  <si>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</si>
  <si>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</si>
  <si>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</si>
  <si>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</si>
  <si>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</si>
  <si>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</si>
  <si>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</si>
  <si>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</si>
  <si>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</si>
  <si>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</si>
  <si>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</si>
  <si>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</si>
  <si>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</si>
  <si>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</si>
  <si>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</si>
  <si>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</si>
  <si>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</si>
  <si>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</si>
  <si>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</si>
  <si>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</si>
  <si>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</si>
  <si>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</si>
  <si>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</si>
  <si>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</si>
  <si>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</si>
  <si>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</si>
  <si>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</si>
  <si>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</si>
  <si>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</si>
  <si>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</si>
  <si>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</si>
  <si>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</si>
  <si>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</si>
  <si>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</si>
  <si>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</si>
  <si>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</si>
  <si>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</si>
  <si>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</si>
  <si>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</si>
  <si>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</si>
  <si>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</si>
  <si>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</si>
  <si>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</si>
  <si>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</si>
  <si>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</si>
  <si>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</si>
  <si>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</si>
  <si>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</si>
  <si>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</si>
  <si>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</si>
  <si>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</si>
  <si>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</si>
  <si>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</si>
  <si>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</si>
  <si>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</si>
  <si>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</si>
  <si>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</si>
  <si>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</si>
  <si>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</si>
  <si>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</si>
  <si>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</si>
  <si>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</si>
  <si>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</si>
  <si>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</si>
  <si>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</si>
  <si>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</si>
  <si>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</si>
  <si>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</si>
  <si>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</si>
  <si>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</si>
  <si>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</si>
  <si>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</si>
  <si>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</si>
  <si>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</si>
  <si>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</si>
  <si>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</si>
  <si>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</si>
  <si>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</si>
  <si>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</si>
  <si>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</si>
  <si>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</si>
  <si>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</si>
  <si>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</si>
  <si>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</si>
  <si>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</si>
  <si>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</si>
  <si>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</si>
  <si>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</si>
  <si>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</si>
  <si>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</si>
  <si>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</si>
  <si>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</si>
  <si>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</si>
  <si>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</si>
  <si>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</si>
  <si>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</si>
  <si>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</si>
  <si>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</si>
  <si>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</si>
  <si>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</si>
  <si>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</si>
  <si>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</si>
  <si>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</si>
  <si>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</si>
  <si>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</si>
  <si>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</si>
  <si>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</si>
  <si>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</si>
  <si>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</si>
  <si>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</si>
  <si>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</si>
  <si>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</si>
  <si>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</si>
  <si>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</si>
  <si>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</si>
  <si>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</si>
  <si>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</si>
  <si>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</si>
  <si>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</si>
  <si>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</si>
  <si>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</si>
  <si>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</si>
  <si>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</si>
  <si>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</si>
  <si>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</si>
  <si>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</si>
  <si>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</si>
  <si>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</si>
  <si>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</si>
  <si>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</si>
  <si>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</si>
  <si>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</si>
  <si>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</si>
  <si>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</si>
  <si>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</si>
  <si>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</si>
  <si>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</si>
  <si>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</si>
  <si>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</si>
  <si>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</si>
  <si>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</si>
  <si>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</si>
  <si>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</si>
  <si>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</si>
  <si>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</si>
  <si>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</si>
  <si>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</si>
  <si>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</si>
  <si>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</si>
  <si>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</si>
  <si>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</si>
  <si>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</si>
  <si>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</si>
  <si>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</si>
  <si>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</si>
  <si>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</si>
  <si>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</si>
  <si>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</si>
  <si>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</si>
  <si>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</si>
  <si>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</si>
  <si>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</si>
  <si>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</si>
  <si>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</si>
  <si>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</si>
  <si>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</si>
  <si>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</si>
  <si>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</si>
  <si>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</si>
  <si>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</si>
  <si>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</si>
  <si>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</si>
  <si>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</si>
  <si>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</si>
  <si>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</si>
  <si>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</si>
  <si>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</si>
  <si>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</si>
  <si>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</si>
  <si>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</si>
  <si>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</si>
  <si>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</si>
  <si>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</si>
  <si>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</si>
  <si>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</si>
  <si>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</si>
  <si>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</si>
  <si>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</si>
  <si>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</si>
  <si>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</si>
  <si>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</si>
  <si>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</si>
  <si>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</si>
  <si>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</si>
  <si>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</si>
  <si>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</si>
  <si>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</si>
  <si>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</si>
  <si>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</si>
  <si>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</si>
  <si>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</si>
  <si>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</si>
  <si>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</si>
  <si>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</si>
  <si>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</si>
  <si>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</si>
  <si>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</si>
  <si>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</si>
  <si>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</si>
  <si>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</si>
  <si>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</si>
  <si>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</si>
  <si>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</si>
  <si>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</si>
  <si>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</si>
  <si>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</si>
  <si>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</si>
  <si>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</si>
  <si>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</si>
  <si>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</si>
  <si>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</si>
  <si>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</si>
  <si>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</si>
  <si>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</si>
  <si>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</si>
  <si>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</si>
  <si>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</si>
  <si>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</si>
  <si>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</si>
  <si>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</si>
  <si>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</si>
  <si>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</si>
  <si>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</si>
  <si>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</si>
  <si>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</si>
  <si>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</si>
  <si>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</si>
  <si>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</si>
  <si>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</si>
  <si>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</si>
  <si>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</si>
  <si>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</si>
  <si>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</si>
  <si>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</si>
  <si>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</si>
  <si>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</si>
  <si>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</si>
  <si>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</si>
  <si>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</si>
  <si>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</si>
  <si>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</si>
  <si>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</si>
  <si>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</si>
  <si>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</si>
  <si>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</si>
  <si>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</si>
  <si>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</si>
  <si>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</si>
  <si>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</si>
  <si>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</si>
  <si>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</si>
  <si>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</si>
  <si>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</si>
  <si>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</si>
  <si>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</si>
  <si>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</si>
  <si>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</si>
  <si>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</si>
  <si>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</si>
  <si>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</si>
  <si>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</si>
  <si>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</si>
  <si>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</si>
  <si>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</si>
  <si>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</si>
  <si>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</si>
  <si>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</si>
  <si>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</si>
  <si>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</si>
  <si>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</si>
  <si>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</si>
  <si>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</si>
  <si>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</si>
  <si>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</si>
  <si>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</si>
  <si>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</si>
  <si>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</si>
  <si>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</si>
  <si>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</si>
  <si>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</si>
  <si>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</si>
  <si>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</si>
  <si>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</si>
  <si>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</si>
  <si>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</si>
  <si>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</si>
  <si>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</si>
  <si>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</si>
  <si>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</si>
  <si>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</si>
  <si>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</si>
  <si>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</si>
  <si>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</si>
  <si>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</si>
  <si>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</si>
  <si>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</si>
  <si>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</si>
  <si>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</si>
  <si>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</si>
  <si>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</si>
  <si>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</si>
  <si>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</si>
  <si>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</si>
  <si>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</si>
  <si>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</si>
  <si>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</si>
  <si>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</si>
  <si>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</si>
  <si>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</si>
  <si>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</si>
  <si>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</si>
  <si>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</si>
  <si>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</si>
  <si>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</si>
  <si>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</si>
  <si>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</si>
  <si>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</si>
  <si>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</si>
  <si>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</si>
  <si>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</si>
  <si>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</si>
  <si>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</si>
  <si>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</si>
  <si>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</si>
  <si>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</si>
  <si>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</si>
  <si>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</si>
  <si>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</si>
  <si>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</si>
  <si>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</si>
  <si>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</si>
  <si>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</si>
  <si>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</si>
  <si>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</si>
  <si>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</si>
  <si>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</si>
  <si>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</si>
  <si>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</si>
  <si>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</si>
  <si>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</si>
  <si>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</si>
  <si>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</si>
  <si>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</si>
  <si>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</si>
  <si>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</si>
  <si>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</si>
  <si>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</si>
  <si>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</si>
  <si>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</si>
  <si>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</si>
  <si>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</si>
  <si>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</si>
  <si>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</si>
  <si>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</si>
  <si>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</si>
  <si>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</si>
  <si>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</si>
  <si>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</si>
  <si>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</si>
  <si>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</si>
  <si>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</si>
  <si>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</si>
  <si>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</si>
  <si>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</si>
  <si>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</si>
  <si>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</si>
  <si>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</si>
  <si>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</si>
  <si>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</si>
  <si>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</si>
  <si>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</si>
  <si>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</si>
  <si>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</si>
  <si>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</si>
  <si>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</si>
  <si>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</si>
  <si>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</si>
  <si>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</si>
  <si>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</si>
  <si>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</si>
  <si>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</si>
  <si>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</si>
  <si>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</si>
  <si>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</si>
  <si>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</si>
  <si>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</si>
  <si>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</si>
  <si>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</si>
  <si>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</si>
  <si>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</si>
  <si>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</si>
  <si>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</si>
  <si>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</si>
  <si>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</si>
  <si>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</si>
  <si>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</si>
  <si>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</si>
  <si>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</si>
  <si>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</si>
  <si>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</si>
  <si>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</si>
  <si>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</si>
  <si>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</si>
  <si>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</si>
  <si>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</si>
  <si>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</si>
  <si>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</si>
  <si>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</si>
  <si>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</si>
  <si>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</si>
  <si>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</si>
  <si>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</si>
  <si>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</si>
  <si>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</si>
  <si>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</si>
  <si>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</si>
  <si>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</si>
  <si>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</si>
  <si>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</si>
  <si>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</si>
  <si>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</si>
  <si>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</si>
  <si>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</si>
  <si>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</si>
  <si>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</si>
  <si>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</si>
  <si>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</si>
  <si>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</si>
  <si>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</si>
  <si>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</si>
  <si>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</si>
  <si>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</si>
  <si>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</si>
  <si>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</si>
  <si>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</si>
  <si>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</si>
  <si>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</si>
  <si>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</si>
  <si>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</si>
  <si>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</si>
  <si>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</si>
  <si>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</si>
  <si>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</si>
  <si>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</si>
  <si>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</si>
  <si>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</si>
  <si>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</si>
  <si>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</si>
  <si>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</si>
  <si>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</si>
  <si>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</si>
  <si>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</si>
  <si>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</si>
  <si>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</si>
  <si>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</si>
  <si>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</si>
  <si>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</si>
  <si>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</si>
  <si>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</si>
  <si>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</si>
  <si>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</si>
  <si>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</si>
  <si>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</si>
  <si>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</si>
  <si>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</si>
  <si>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</si>
  <si>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</si>
  <si>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</si>
  <si>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</si>
  <si>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</si>
  <si>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</si>
  <si>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</si>
  <si>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</si>
  <si>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</si>
  <si>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</si>
  <si>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</si>
  <si>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</si>
  <si>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</si>
  <si>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</si>
  <si>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</si>
  <si>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</si>
  <si>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</si>
  <si>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</si>
  <si>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</si>
  <si>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</si>
  <si>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</si>
  <si>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</si>
  <si>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</si>
  <si>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</si>
  <si>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</si>
  <si>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</si>
  <si>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</si>
  <si>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</si>
  <si>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</si>
  <si>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</si>
  <si>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</si>
  <si>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</si>
  <si>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</si>
  <si>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</si>
  <si>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</si>
  <si>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</si>
  <si>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</si>
  <si>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</si>
  <si>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</si>
  <si>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</si>
  <si>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</si>
  <si>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</si>
  <si>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</si>
  <si>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</si>
  <si>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</si>
  <si>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</si>
  <si>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</si>
  <si>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</si>
  <si>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</si>
  <si>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</si>
  <si>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</si>
  <si>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</si>
  <si>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</si>
  <si>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</si>
  <si>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</si>
  <si>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</si>
  <si>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</si>
  <si>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</si>
  <si>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</si>
  <si>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</si>
  <si>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</si>
  <si>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</si>
  <si>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</si>
  <si>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</si>
  <si>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</si>
  <si>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</si>
  <si>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</si>
  <si>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</si>
  <si>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</si>
  <si>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</si>
  <si>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</si>
  <si>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</si>
  <si>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</si>
  <si>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</si>
  <si>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</si>
  <si>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</si>
  <si>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</si>
  <si>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</si>
  <si>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</si>
  <si>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</si>
  <si>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</si>
  <si>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</si>
  <si>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</si>
  <si>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</si>
  <si>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</si>
  <si>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</si>
  <si>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</si>
  <si>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</si>
  <si>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</si>
  <si>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</si>
  <si>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</si>
  <si>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</si>
  <si>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</si>
  <si>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</si>
  <si>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</si>
  <si>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</si>
  <si>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</si>
  <si>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</si>
  <si>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</si>
  <si>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</si>
  <si>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</si>
  <si>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</si>
  <si>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</si>
  <si>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</si>
  <si>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</si>
  <si>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</si>
  <si>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</si>
  <si>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</si>
  <si>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</si>
  <si>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</si>
  <si>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</si>
  <si>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</si>
  <si>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</si>
  <si>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</si>
  <si>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</si>
  <si>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</si>
  <si>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</si>
  <si>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</si>
  <si>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</si>
  <si>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</si>
  <si>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</si>
  <si>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</si>
  <si>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</si>
  <si>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</si>
  <si>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</si>
  <si>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</si>
  <si>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</si>
  <si>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</si>
  <si>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</si>
  <si>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</si>
  <si>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</si>
  <si>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</si>
  <si>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</si>
  <si>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</si>
  <si>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</si>
  <si>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</si>
  <si>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</si>
  <si>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</si>
  <si>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</si>
  <si>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</si>
  <si>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</si>
  <si>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</si>
  <si>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</si>
  <si>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</si>
  <si>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</si>
  <si>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</si>
  <si>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</si>
  <si>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</si>
  <si>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</si>
  <si>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</si>
  <si>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</si>
  <si>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</si>
  <si>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</si>
  <si>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</si>
  <si>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</si>
  <si>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</si>
  <si>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</si>
  <si>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</si>
  <si>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</si>
  <si>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</si>
  <si>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</si>
  <si>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</si>
  <si>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</si>
  <si>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</si>
  <si>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</si>
  <si>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</si>
  <si>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</si>
  <si>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</si>
  <si>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</si>
  <si>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</si>
  <si>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</si>
  <si>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</si>
  <si>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</si>
  <si>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</si>
  <si>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</si>
  <si>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</si>
  <si>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</si>
  <si>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</si>
  <si>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</si>
  <si>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</si>
  <si>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</si>
  <si>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</si>
  <si>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</si>
  <si>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</si>
  <si>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</si>
  <si>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</si>
  <si>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</si>
  <si>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</si>
  <si>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</si>
  <si>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</si>
  <si>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</si>
  <si>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</si>
  <si>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</si>
  <si>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</si>
  <si>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</si>
  <si>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</si>
  <si>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</si>
  <si>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</si>
  <si>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</si>
  <si>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</si>
  <si>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</si>
  <si>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</si>
  <si>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</si>
  <si>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</si>
  <si>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</si>
  <si>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</si>
  <si>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</si>
  <si>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</si>
  <si>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</si>
  <si>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</si>
  <si>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</si>
  <si>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</si>
  <si>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</si>
  <si>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</si>
  <si>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</si>
  <si>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</si>
  <si>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</si>
  <si>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</si>
  <si>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</si>
  <si>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</si>
  <si>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</si>
  <si>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</si>
  <si>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</si>
  <si>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</si>
  <si>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</si>
  <si>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</si>
  <si>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</si>
  <si>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</si>
  <si>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</si>
  <si>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</si>
  <si>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</si>
  <si>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</si>
  <si>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</si>
  <si>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</si>
  <si>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</si>
  <si>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</si>
  <si>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</si>
  <si>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</si>
  <si>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</si>
  <si>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</si>
  <si>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</si>
  <si>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</si>
  <si>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</si>
  <si>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</si>
  <si>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</si>
  <si>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</si>
  <si>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</si>
  <si>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</si>
  <si>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</si>
  <si>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</si>
  <si>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</si>
  <si>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</si>
  <si>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</si>
  <si>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</si>
  <si>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</si>
  <si>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</si>
  <si>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</si>
  <si>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</si>
  <si>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</si>
  <si>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</si>
  <si>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</si>
  <si>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</si>
  <si>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</si>
  <si>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</si>
  <si>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</si>
  <si>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</si>
  <si>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</si>
  <si>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</si>
  <si>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</si>
  <si>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</si>
  <si>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</si>
  <si>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</si>
  <si>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</si>
  <si>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</si>
  <si>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</si>
  <si>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</si>
  <si>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</si>
  <si>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</si>
  <si>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</si>
  <si>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</si>
  <si>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</si>
  <si>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</si>
  <si>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</si>
  <si>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</si>
  <si>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</si>
  <si>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</si>
  <si>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</si>
  <si>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</si>
  <si>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</si>
  <si>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</si>
  <si>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</si>
  <si>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</si>
  <si>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</si>
  <si>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</si>
  <si>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</si>
  <si>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</si>
  <si>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</si>
  <si>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</si>
  <si>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</si>
  <si>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</si>
  <si>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</si>
  <si>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</si>
  <si>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</si>
  <si>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</si>
  <si>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</si>
  <si>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</si>
  <si>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</si>
  <si>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</si>
  <si>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</si>
  <si>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</si>
  <si>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</si>
  <si>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</si>
  <si>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</si>
  <si>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</si>
  <si>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</si>
  <si>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</si>
  <si>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</si>
  <si>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</si>
  <si>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</si>
  <si>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</si>
  <si>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</si>
  <si>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</si>
  <si>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</si>
  <si>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</si>
  <si>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</si>
  <si>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</si>
  <si>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</si>
  <si>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</si>
  <si>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</si>
  <si>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</si>
  <si>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</si>
  <si>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</si>
  <si>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</si>
  <si>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</si>
  <si>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</si>
  <si>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</si>
  <si>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</si>
  <si>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</si>
  <si>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</si>
  <si>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</si>
  <si>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</si>
  <si>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</si>
  <si>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</si>
  <si>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</si>
  <si>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</si>
  <si>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</si>
  <si>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</si>
  <si>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</si>
  <si>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</si>
  <si>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</si>
  <si>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</si>
  <si>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</si>
  <si>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</si>
  <si>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</si>
  <si>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</si>
  <si>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</si>
  <si>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</si>
  <si>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</si>
  <si>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</si>
  <si>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</si>
  <si>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</si>
  <si>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</si>
  <si>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</si>
  <si>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</si>
  <si>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</si>
  <si>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</si>
  <si>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</si>
  <si>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</si>
  <si>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</si>
  <si>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</si>
  <si>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</si>
  <si>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</si>
  <si>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</si>
  <si>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</si>
  <si>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</si>
  <si>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</si>
  <si>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</si>
  <si>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</si>
  <si>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</si>
  <si>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</si>
  <si>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</si>
  <si>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</si>
  <si>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</si>
  <si>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</si>
  <si>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</si>
  <si>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</si>
  <si>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</si>
  <si>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</si>
  <si>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</si>
  <si>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</si>
  <si>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</si>
  <si>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</si>
  <si>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</si>
  <si>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</si>
  <si>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</si>
  <si>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</si>
  <si>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</si>
  <si>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</si>
  <si>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</si>
  <si>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</si>
  <si>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</si>
  <si>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</si>
  <si>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</si>
  <si>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</si>
  <si>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</si>
  <si>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</si>
  <si>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</si>
  <si>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</si>
  <si>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</si>
  <si>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</si>
  <si>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</si>
  <si>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</si>
  <si>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</si>
  <si>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</si>
  <si>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</si>
  <si>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</si>
  <si>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</si>
  <si>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</si>
  <si>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</si>
  <si>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</si>
  <si>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</si>
  <si>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</si>
  <si>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</si>
  <si>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</si>
  <si>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</si>
  <si>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</si>
  <si>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</si>
  <si>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</si>
  <si>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</si>
  <si>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</si>
  <si>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</si>
  <si>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</si>
  <si>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</si>
  <si>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</si>
  <si>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</si>
  <si>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</si>
  <si>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</si>
  <si>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</si>
  <si>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</si>
  <si>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</si>
  <si>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</si>
  <si>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</si>
  <si>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</si>
  <si>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</si>
  <si>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</si>
  <si>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</si>
  <si>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</si>
  <si>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</si>
  <si>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</si>
  <si>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</si>
  <si>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</si>
  <si>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</si>
  <si>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</si>
  <si>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</si>
  <si>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</si>
  <si>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</si>
  <si>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</si>
  <si>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</si>
  <si>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</si>
  <si>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</si>
  <si>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</si>
  <si>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</si>
  <si>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</si>
  <si>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</si>
  <si>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</si>
  <si>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</si>
  <si>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</si>
  <si>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</si>
  <si>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</si>
  <si>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</si>
  <si>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</si>
  <si>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</si>
  <si>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</si>
  <si>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</si>
  <si>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</si>
  <si>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</si>
  <si>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</si>
  <si>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</si>
  <si>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</si>
  <si>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</si>
  <si>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</si>
  <si>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</si>
  <si>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</si>
  <si>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</si>
  <si>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</si>
  <si>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</si>
  <si>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</si>
  <si>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</si>
  <si>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</si>
  <si>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</si>
  <si>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</si>
  <si>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</si>
  <si>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</si>
  <si>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</si>
  <si>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</si>
  <si>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</si>
  <si>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</si>
  <si>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</si>
  <si>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</si>
  <si>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</si>
  <si>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</si>
  <si>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</si>
  <si>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</si>
  <si>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</si>
  <si>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</si>
  <si>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</si>
  <si>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</si>
  <si>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</si>
  <si>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</si>
  <si>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</si>
  <si>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</si>
  <si>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</si>
  <si>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</si>
  <si>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</si>
  <si>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</si>
  <si>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</si>
  <si>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</si>
  <si>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</si>
  <si>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</si>
  <si>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</si>
  <si>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</si>
  <si>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</si>
  <si>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</si>
  <si>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</si>
  <si>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</si>
  <si>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</si>
  <si>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</si>
  <si>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</si>
  <si>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</si>
  <si>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</si>
  <si>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</si>
  <si>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</si>
  <si>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</si>
  <si>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</si>
  <si>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</si>
  <si>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</si>
  <si>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</si>
  <si>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</si>
  <si>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</si>
  <si>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</si>
  <si>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</si>
  <si>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</si>
  <si>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</si>
  <si>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</si>
  <si>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</si>
  <si>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</si>
  <si>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</si>
  <si>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</si>
  <si>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</si>
  <si>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</si>
  <si>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</si>
  <si>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</si>
  <si>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</si>
  <si>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</si>
  <si>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</si>
  <si>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</si>
  <si>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</si>
  <si>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</si>
  <si>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</si>
  <si>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</si>
  <si>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</si>
  <si>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</si>
  <si>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</si>
  <si>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</si>
  <si>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</si>
  <si>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</si>
  <si>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</si>
  <si>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</si>
  <si>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</si>
  <si>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</si>
  <si>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</si>
  <si>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</si>
  <si>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</si>
  <si>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</si>
  <si>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</si>
  <si>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</si>
  <si>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</si>
  <si>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</si>
  <si>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</si>
  <si>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</si>
  <si>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</si>
  <si>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</si>
  <si>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</si>
  <si>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</si>
  <si>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</si>
  <si>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</si>
  <si>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</si>
  <si>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</si>
  <si>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</si>
  <si>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</si>
  <si>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</si>
  <si>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</si>
  <si>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</si>
  <si>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</si>
  <si>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</si>
  <si>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</si>
  <si>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</si>
  <si>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</si>
  <si>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</si>
  <si>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</si>
  <si>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</si>
  <si>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</si>
  <si>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</si>
  <si>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</si>
  <si>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</si>
  <si>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</si>
  <si>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</si>
  <si>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</si>
  <si>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</si>
  <si>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</si>
  <si>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</si>
  <si>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</si>
  <si>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</si>
  <si>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</si>
  <si>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</si>
  <si>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</si>
  <si>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</si>
  <si>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</si>
  <si>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</si>
  <si>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</si>
  <si>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</si>
  <si>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</si>
  <si>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</si>
  <si>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</si>
  <si>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</si>
  <si>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</si>
  <si>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</si>
  <si>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</si>
  <si>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</si>
  <si>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</si>
  <si>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</si>
  <si>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</si>
  <si>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</si>
  <si>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</si>
  <si>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</si>
  <si>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</si>
  <si>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</si>
  <si>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</si>
  <si>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</si>
  <si>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</si>
  <si>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</si>
  <si>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</si>
  <si>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</si>
  <si>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</si>
  <si>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</si>
  <si>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</si>
  <si>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</si>
  <si>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</si>
  <si>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</si>
  <si>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</si>
  <si>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</si>
  <si>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</si>
  <si>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</si>
  <si>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</si>
  <si>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</si>
  <si>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</si>
  <si>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</si>
  <si>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</si>
  <si>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</si>
  <si>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</si>
  <si>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</si>
  <si>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</si>
  <si>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</si>
  <si>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</si>
  <si>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</si>
  <si>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</si>
  <si>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</si>
  <si>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</si>
  <si>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</si>
  <si>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</si>
  <si>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</si>
  <si>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</si>
  <si>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</si>
  <si>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</si>
  <si>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</si>
  <si>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</si>
  <si>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</si>
  <si>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</si>
  <si>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</si>
  <si>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</si>
  <si>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</si>
  <si>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</si>
  <si>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</si>
  <si>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</si>
  <si>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</si>
  <si>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</si>
  <si>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</si>
  <si>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</si>
  <si>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</si>
  <si>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</si>
  <si>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</si>
  <si>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</si>
  <si>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</si>
  <si>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</si>
  <si>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</si>
  <si>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</si>
  <si>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</si>
  <si>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</si>
  <si>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</si>
  <si>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</si>
  <si>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</si>
  <si>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</si>
  <si>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</si>
  <si>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</si>
  <si>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</si>
  <si>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</si>
  <si>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</si>
  <si>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</si>
  <si>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</si>
  <si>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</si>
  <si>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</si>
  <si>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</si>
  <si>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</si>
  <si>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</si>
  <si>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</si>
  <si>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</si>
  <si>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</si>
  <si>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</si>
  <si>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</si>
  <si>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</si>
  <si>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</si>
  <si>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</si>
  <si>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</si>
  <si>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</si>
  <si>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</si>
  <si>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</si>
  <si>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</si>
  <si>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</si>
  <si>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</si>
  <si>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</si>
  <si>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</si>
  <si>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</si>
  <si>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</si>
  <si>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</si>
  <si>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</si>
  <si>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</si>
  <si>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</si>
  <si>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</si>
  <si>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</si>
  <si>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</si>
  <si>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</si>
  <si>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</si>
  <si>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</si>
  <si>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</si>
  <si>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</si>
  <si>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</si>
  <si>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</si>
  <si>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</si>
  <si>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</si>
  <si>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</si>
  <si>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</si>
  <si>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</si>
  <si>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</si>
  <si>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</si>
  <si>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</si>
  <si>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</si>
  <si>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</si>
  <si>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</si>
  <si>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</si>
  <si>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</si>
  <si>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</si>
  <si>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</si>
  <si>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</si>
  <si>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</si>
  <si>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</si>
  <si>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</si>
  <si>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</si>
  <si>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</si>
  <si>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</si>
  <si>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</si>
  <si>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</si>
  <si>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</si>
  <si>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</si>
  <si>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</si>
  <si>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</si>
  <si>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</si>
  <si>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</si>
  <si>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</si>
  <si>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</si>
  <si>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</si>
  <si>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</si>
  <si>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</si>
  <si>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</si>
  <si>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</si>
  <si>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</si>
  <si>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</si>
  <si>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</si>
  <si>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</si>
  <si>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</si>
  <si>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</si>
  <si>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</si>
  <si>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</si>
  <si>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</si>
  <si>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</si>
  <si>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</si>
  <si>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</si>
  <si>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</si>
  <si>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</si>
  <si>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</si>
  <si>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</si>
  <si>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</si>
  <si>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</si>
  <si>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</si>
  <si>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</si>
  <si>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</si>
  <si>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</si>
  <si>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</si>
  <si>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</si>
  <si>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</si>
  <si>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</si>
  <si>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</si>
  <si>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</si>
  <si>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</si>
  <si>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</si>
  <si>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</si>
  <si>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</si>
  <si>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</si>
  <si>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</si>
  <si>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</si>
  <si>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</si>
  <si>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</si>
  <si>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</si>
  <si>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</si>
  <si>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</si>
  <si>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</si>
  <si>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</si>
  <si>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</si>
  <si>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</si>
  <si>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</si>
  <si>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</si>
  <si>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</si>
  <si>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</si>
  <si>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</si>
  <si>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</si>
  <si>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</si>
  <si>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</si>
  <si>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</si>
  <si>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</si>
  <si>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</si>
  <si>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</si>
  <si>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</si>
  <si>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</si>
  <si>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</si>
  <si>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</si>
  <si>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</si>
  <si>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</si>
  <si>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</si>
  <si>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</si>
  <si>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</si>
  <si>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</si>
  <si>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</si>
  <si>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</si>
  <si>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</si>
  <si>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</si>
  <si>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</si>
  <si>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</si>
  <si>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</si>
  <si>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</si>
  <si>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</si>
  <si>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</si>
  <si>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</si>
  <si>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</si>
  <si>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</si>
  <si>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</si>
  <si>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</si>
  <si>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</si>
  <si>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</si>
  <si>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</si>
  <si>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</si>
  <si>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</si>
  <si>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</si>
  <si>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</si>
  <si>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</si>
  <si>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</si>
  <si>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</si>
  <si>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</si>
  <si>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</si>
  <si>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</si>
  <si>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</si>
  <si>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</si>
  <si>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</si>
  <si>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</si>
  <si>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</si>
  <si>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</si>
  <si>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</si>
  <si>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</si>
  <si>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</si>
  <si>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</si>
  <si>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</si>
  <si>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</si>
  <si>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</si>
  <si>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</si>
  <si>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</si>
  <si>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</si>
  <si>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</si>
  <si>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</si>
  <si>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</si>
  <si>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</si>
  <si>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</si>
  <si>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</si>
  <si>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</si>
  <si>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</si>
  <si>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</si>
  <si>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</si>
  <si>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</si>
  <si>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</si>
  <si>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</si>
  <si>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</si>
  <si>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</si>
  <si>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</si>
  <si>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</si>
  <si>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</si>
  <si>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</si>
  <si>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</si>
  <si>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</si>
  <si>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</si>
  <si>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</si>
  <si>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</si>
  <si>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</si>
  <si>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</si>
  <si>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</si>
  <si>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</si>
  <si>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</si>
  <si>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</si>
  <si>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</si>
  <si>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</si>
  <si>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</si>
  <si>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</si>
  <si>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</si>
  <si>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</si>
  <si>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</si>
  <si>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</si>
  <si>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</si>
  <si>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</si>
  <si>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</si>
  <si>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</si>
  <si>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</si>
  <si>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</si>
  <si>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</si>
  <si>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</si>
  <si>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</si>
  <si>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</si>
  <si>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</si>
  <si>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</si>
  <si>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</si>
  <si>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</si>
  <si>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</si>
  <si>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</si>
  <si>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</si>
  <si>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</si>
  <si>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</si>
  <si>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</si>
  <si>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</si>
  <si>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</si>
  <si>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</si>
  <si>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</si>
  <si>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</si>
  <si>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</si>
  <si>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</si>
  <si>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</si>
  <si>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</si>
  <si>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</si>
  <si>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</si>
  <si>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</si>
  <si>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</si>
  <si>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</si>
  <si>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</si>
  <si>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</si>
  <si>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</si>
  <si>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</si>
  <si>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</si>
  <si>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</si>
  <si>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</si>
  <si>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</si>
  <si>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</si>
  <si>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</si>
  <si>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</si>
  <si>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</si>
  <si>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</si>
  <si>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</si>
  <si>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</si>
  <si>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</si>
  <si>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</si>
  <si>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</si>
  <si>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</si>
  <si>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</si>
  <si>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</si>
  <si>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</si>
  <si>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</si>
  <si>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</si>
  <si>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</si>
  <si>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</si>
  <si>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</si>
  <si>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</si>
  <si>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</si>
  <si>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</si>
  <si>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</si>
  <si>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</si>
  <si>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</si>
  <si>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</si>
  <si>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</si>
  <si>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</si>
  <si>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</si>
  <si>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</si>
  <si>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</si>
  <si>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</si>
  <si>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</si>
  <si>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</si>
  <si>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</si>
  <si>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</si>
  <si>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</si>
  <si>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</si>
  <si>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</si>
  <si>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</si>
  <si>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</si>
  <si>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</si>
  <si>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</si>
  <si>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</si>
  <si>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</si>
  <si>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</si>
  <si>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</si>
  <si>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</si>
  <si>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</si>
  <si>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</si>
  <si>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</si>
  <si>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</si>
  <si>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</si>
  <si>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</si>
  <si>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</si>
  <si>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</si>
  <si>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</si>
  <si>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</si>
  <si>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</si>
  <si>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</si>
  <si>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</si>
  <si>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</si>
  <si>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</si>
  <si>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</si>
  <si>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</si>
  <si>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</si>
  <si>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</si>
  <si>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</si>
  <si>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</si>
  <si>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</si>
  <si>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</si>
  <si>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</si>
  <si>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</si>
  <si>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</si>
  <si>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</si>
  <si>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</si>
  <si>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</si>
  <si>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</si>
  <si>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</si>
  <si>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</si>
  <si>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</si>
  <si>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</si>
  <si>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</si>
  <si>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</si>
  <si>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</si>
  <si>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</si>
  <si>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</si>
  <si>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</si>
  <si>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</si>
  <si>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</si>
  <si>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</si>
  <si>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</si>
  <si>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</si>
  <si>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</si>
  <si>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</si>
  <si>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</si>
  <si>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</si>
  <si>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</si>
  <si>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</si>
  <si>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</si>
  <si>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</si>
  <si>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</si>
  <si>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</si>
  <si>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</si>
  <si>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</si>
  <si>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</si>
  <si>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</si>
  <si>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</si>
  <si>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</si>
  <si>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</si>
  <si>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</si>
  <si>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</si>
  <si>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</si>
  <si>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</si>
  <si>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</si>
  <si>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</si>
  <si>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</si>
  <si>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</si>
  <si>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</si>
  <si>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</si>
  <si>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</si>
  <si>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</si>
  <si>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</si>
  <si>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</si>
  <si>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</si>
  <si>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</si>
  <si>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</si>
  <si>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</si>
  <si>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</si>
  <si>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</si>
  <si>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</si>
  <si>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</si>
  <si>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</si>
  <si>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</si>
  <si>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</si>
  <si>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</si>
  <si>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</si>
  <si>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</si>
  <si>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</si>
  <si>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</si>
  <si>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</si>
  <si>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</si>
  <si>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</si>
  <si>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</si>
  <si>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</si>
  <si>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</si>
  <si>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</si>
  <si>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</si>
  <si>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</si>
  <si>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</si>
  <si>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</si>
  <si>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</si>
  <si>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</si>
  <si>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</si>
  <si>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</si>
  <si>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</si>
  <si>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</si>
  <si>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</si>
  <si>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</si>
  <si>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</si>
  <si>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</si>
  <si>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</si>
  <si>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</si>
  <si>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</si>
  <si>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</si>
  <si>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</si>
  <si>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</si>
  <si>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</si>
  <si>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</si>
  <si>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</si>
  <si>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</si>
  <si>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</si>
  <si>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</si>
  <si>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</si>
  <si>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</si>
  <si>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</si>
  <si>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</si>
  <si>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</si>
  <si>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</si>
  <si>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</si>
  <si>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</si>
  <si>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</si>
  <si>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</si>
  <si>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</si>
  <si>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</si>
  <si>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</si>
  <si>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</si>
  <si>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</si>
  <si>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</si>
  <si>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</si>
  <si>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</si>
  <si>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</si>
  <si>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</si>
  <si>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</si>
  <si>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</si>
  <si>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</si>
  <si>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</si>
  <si>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</si>
  <si>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</si>
  <si>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</si>
  <si>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</si>
  <si>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</si>
  <si>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</si>
  <si>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</si>
  <si>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</si>
  <si>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</si>
  <si>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</si>
  <si>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</si>
  <si>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</si>
  <si>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</si>
  <si>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</si>
  <si>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</si>
  <si>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</si>
  <si>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</si>
  <si>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</si>
  <si>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</si>
  <si>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</si>
  <si>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</si>
  <si>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</si>
  <si>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</si>
  <si>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</si>
  <si>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</si>
  <si>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</si>
  <si>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</si>
  <si>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</si>
  <si>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</si>
  <si>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</si>
  <si>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</si>
  <si>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</si>
  <si>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</si>
  <si>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</si>
  <si>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</si>
  <si>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</si>
  <si>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</si>
  <si>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</si>
  <si>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</si>
  <si>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</si>
  <si>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</si>
  <si>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</si>
  <si>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</si>
  <si>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</si>
  <si>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</si>
  <si>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</si>
  <si>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</si>
  <si>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</si>
  <si>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</si>
  <si>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</si>
  <si>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</si>
  <si>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</si>
  <si>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</si>
  <si>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</si>
  <si>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</si>
  <si>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</si>
  <si>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</si>
  <si>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</si>
  <si>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</si>
  <si>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</si>
  <si>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</si>
  <si>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</si>
  <si>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</si>
  <si>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</si>
  <si>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</si>
  <si>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</si>
  <si>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</si>
  <si>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</si>
  <si>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</si>
  <si>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</si>
  <si>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</si>
  <si>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</si>
  <si>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</si>
  <si>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</si>
  <si>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</si>
  <si>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</si>
  <si>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</si>
  <si>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</si>
  <si>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</si>
  <si>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</si>
  <si>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</si>
  <si>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</si>
  <si>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</si>
  <si>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</si>
  <si>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</si>
  <si>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</si>
  <si>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</si>
  <si>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</si>
  <si>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</si>
  <si>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</si>
  <si>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</si>
  <si>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</si>
  <si>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</si>
  <si>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</si>
  <si>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</si>
  <si>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</si>
  <si>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</si>
  <si>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</si>
  <si>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</si>
  <si>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</si>
  <si>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</si>
  <si>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</si>
  <si>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</si>
  <si>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</si>
  <si>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</si>
  <si>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</si>
  <si>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</si>
  <si>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</si>
  <si>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</si>
  <si>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</si>
  <si>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</si>
  <si>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</si>
  <si>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</si>
  <si>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</si>
  <si>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</si>
  <si>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</si>
  <si>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</si>
  <si>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</si>
  <si>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</si>
  <si>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</si>
  <si>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</si>
  <si>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</si>
  <si>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</si>
  <si>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</si>
  <si>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</si>
  <si>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</si>
  <si>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</si>
  <si>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</si>
  <si>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</si>
  <si>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</si>
  <si>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</si>
  <si>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</si>
  <si>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</si>
  <si>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</si>
  <si>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</si>
  <si>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</si>
  <si>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</si>
  <si>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</si>
  <si>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</si>
  <si>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</si>
  <si>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</si>
  <si>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</si>
  <si>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</si>
  <si>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</si>
  <si>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</si>
  <si>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</si>
  <si>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</si>
  <si>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</si>
  <si>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</si>
  <si>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</si>
  <si>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</si>
  <si>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</si>
  <si>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</si>
  <si>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</si>
  <si>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</si>
  <si>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</si>
  <si>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</si>
  <si>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</si>
  <si>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</si>
  <si>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</si>
  <si>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</si>
  <si>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</si>
  <si>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</si>
  <si>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</si>
  <si>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</si>
  <si>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</si>
  <si>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</si>
  <si>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</si>
  <si>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</si>
  <si>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</si>
  <si>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</si>
  <si>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</si>
  <si>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</si>
  <si>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</si>
  <si>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</si>
  <si>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</si>
  <si>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</si>
  <si>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</si>
  <si>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</si>
  <si>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</si>
  <si>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</si>
  <si>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</si>
  <si>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</si>
  <si>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</si>
  <si>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</si>
  <si>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</si>
  <si>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</si>
  <si>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</si>
  <si>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</si>
  <si>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</si>
  <si>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</si>
  <si>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</si>
  <si>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</si>
  <si>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</si>
  <si>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</si>
  <si>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</si>
  <si>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</si>
  <si>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</si>
  <si>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</si>
  <si>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</si>
  <si>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</si>
  <si>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</si>
  <si>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</si>
  <si>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</si>
  <si>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</si>
  <si>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</si>
  <si>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</si>
  <si>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</si>
  <si>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</si>
  <si>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</si>
  <si>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</si>
  <si>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</si>
  <si>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</si>
  <si>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</si>
  <si>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</si>
  <si>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</si>
  <si>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</si>
  <si>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</si>
  <si>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</si>
  <si>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</si>
  <si>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</si>
  <si>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</si>
  <si>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</si>
  <si>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</si>
  <si>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</si>
  <si>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</si>
  <si>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</si>
  <si>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</si>
  <si>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</si>
  <si>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</si>
  <si>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</si>
  <si>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</si>
  <si>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</si>
  <si>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</si>
  <si>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</si>
  <si>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</si>
  <si>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</si>
  <si>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</si>
  <si>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</si>
  <si>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</si>
  <si>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</si>
  <si>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</si>
  <si>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</si>
  <si>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</si>
  <si>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</si>
  <si>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</si>
  <si>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</si>
  <si>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</si>
  <si>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</si>
  <si>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</si>
  <si>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</si>
  <si>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</si>
  <si>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</si>
  <si>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</si>
  <si>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</si>
  <si>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</si>
  <si>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</si>
  <si>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</si>
  <si>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</si>
  <si>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</si>
  <si>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</si>
  <si>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</si>
  <si>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</si>
  <si>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</si>
  <si>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</si>
  <si>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</si>
  <si>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</si>
  <si>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</si>
  <si>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</si>
  <si>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</si>
  <si>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</si>
  <si>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</si>
  <si>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</si>
  <si>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</si>
  <si>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</si>
  <si>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</si>
  <si>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</si>
  <si>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</si>
  <si>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</si>
  <si>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</si>
  <si>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</si>
  <si>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</si>
  <si>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</si>
  <si>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</si>
  <si>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</si>
  <si>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</si>
  <si>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</si>
  <si>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</si>
  <si>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</si>
  <si>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</si>
  <si>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</si>
  <si>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</si>
  <si>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</si>
  <si>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</si>
  <si>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</si>
  <si>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</si>
  <si>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</si>
  <si>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</si>
  <si>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</si>
  <si>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</si>
  <si>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</si>
  <si>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</si>
  <si>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</si>
  <si>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</si>
  <si>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</si>
  <si>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</si>
  <si>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</si>
  <si>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</si>
  <si>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</si>
  <si>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</si>
  <si>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</si>
  <si>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</si>
  <si>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</si>
  <si>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</si>
  <si>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</si>
  <si>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</si>
  <si>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</si>
  <si>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</si>
  <si>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</si>
  <si>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</si>
  <si>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</si>
  <si>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</si>
  <si>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</si>
  <si>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</si>
  <si>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</si>
  <si>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</si>
  <si>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</si>
  <si>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</si>
  <si>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</si>
  <si>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</si>
  <si>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</si>
  <si>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</si>
  <si>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</si>
  <si>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</si>
  <si>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</si>
  <si>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</si>
  <si>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</si>
  <si>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</si>
  <si>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</si>
  <si>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</si>
  <si>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</si>
  <si>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</si>
  <si>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</si>
  <si>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</si>
  <si>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</si>
  <si>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</si>
  <si>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</si>
  <si>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</si>
  <si>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</si>
  <si>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</si>
  <si>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</si>
  <si>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</si>
  <si>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</si>
  <si>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</si>
  <si>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</si>
  <si>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</si>
  <si>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</si>
  <si>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</si>
  <si>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</si>
  <si>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</si>
  <si>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</si>
  <si>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</si>
  <si>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</si>
  <si>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</si>
  <si>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</si>
  <si>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</si>
  <si>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</si>
  <si>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</si>
  <si>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</si>
  <si>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</si>
  <si>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</si>
  <si>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</si>
  <si>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</si>
  <si>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</si>
  <si>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</si>
  <si>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</si>
  <si>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</si>
  <si>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</si>
  <si>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</si>
  <si>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</si>
  <si>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</si>
  <si>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</si>
  <si>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</si>
  <si>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</si>
  <si>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</si>
  <si>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</si>
  <si>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</si>
  <si>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</si>
  <si>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</si>
  <si>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</si>
  <si>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</si>
  <si>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</si>
  <si>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</si>
  <si>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</si>
  <si>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</si>
  <si>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</si>
  <si>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</si>
  <si>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</si>
  <si>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</si>
  <si>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</si>
  <si>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</si>
  <si>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</si>
  <si>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</si>
  <si>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</si>
  <si>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</si>
  <si>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</si>
  <si>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</si>
  <si>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</si>
  <si>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</si>
  <si>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</si>
  <si>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</si>
  <si>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</si>
  <si>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</si>
  <si>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</si>
  <si>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</si>
  <si>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</si>
  <si>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</si>
  <si>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</si>
  <si>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</si>
  <si>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</si>
  <si>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</si>
  <si>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</si>
  <si>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</si>
  <si>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</si>
  <si>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</si>
  <si>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</si>
  <si>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</si>
  <si>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</si>
  <si>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</si>
  <si>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</si>
  <si>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</si>
  <si>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</si>
  <si>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</si>
  <si>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</si>
  <si>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</si>
  <si>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</si>
  <si>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</si>
  <si>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</si>
  <si>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</si>
  <si>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</si>
  <si>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</si>
  <si>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</si>
  <si>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</si>
  <si>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</si>
  <si>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</si>
  <si>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</si>
  <si>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</si>
  <si>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</si>
  <si>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</si>
  <si>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</si>
  <si>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</si>
  <si>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</si>
  <si>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</si>
  <si>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</si>
  <si>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</si>
  <si>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</si>
  <si>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</si>
  <si>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</si>
  <si>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</si>
  <si>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</si>
  <si>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</si>
  <si>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</si>
  <si>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</si>
  <si>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</si>
  <si>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</si>
  <si>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</si>
  <si>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</si>
  <si>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</si>
  <si>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</si>
  <si>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</si>
  <si>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</si>
  <si>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</si>
  <si>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</si>
  <si>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</si>
  <si>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</si>
  <si>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</si>
  <si>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</si>
  <si>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</si>
  <si>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</si>
  <si>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</si>
  <si>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</si>
  <si>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</si>
  <si>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</si>
  <si>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</si>
  <si>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</si>
  <si>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</si>
  <si>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</si>
  <si>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</si>
  <si>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</si>
  <si>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</si>
  <si>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</si>
  <si>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</si>
  <si>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</si>
  <si>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</si>
  <si>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</si>
  <si>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</si>
  <si>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</si>
  <si>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</si>
  <si>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</si>
  <si>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</si>
  <si>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</si>
  <si>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</si>
  <si>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</si>
  <si>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</si>
  <si>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</si>
  <si>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</si>
  <si>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</si>
  <si>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</si>
  <si>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</si>
  <si>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</si>
  <si>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</si>
  <si>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</si>
  <si>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</si>
  <si>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</si>
  <si>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</si>
  <si>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</si>
  <si>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</si>
  <si>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</si>
  <si>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</si>
  <si>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</si>
  <si>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</si>
  <si>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</si>
  <si>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</si>
  <si>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</si>
  <si>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</si>
  <si>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</si>
  <si>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</si>
  <si>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</si>
  <si>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</si>
  <si>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</si>
  <si>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</si>
  <si>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</si>
  <si>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</si>
  <si>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</si>
  <si>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</si>
  <si>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</si>
  <si>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</si>
  <si>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</si>
  <si>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</si>
  <si>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</si>
  <si>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</si>
  <si>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</si>
  <si>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</si>
  <si>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</si>
  <si>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</si>
  <si>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</si>
  <si>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</si>
  <si>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</si>
  <si>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</si>
  <si>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</si>
  <si>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</si>
  <si>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</si>
  <si>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</si>
  <si>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</si>
  <si>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</si>
  <si>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</si>
  <si>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</si>
  <si>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</si>
  <si>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</si>
  <si>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</si>
  <si>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</si>
  <si>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</si>
  <si>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</si>
  <si>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</si>
  <si>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</si>
  <si>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</si>
  <si>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</si>
  <si>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</si>
  <si>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</si>
  <si>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</si>
  <si>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</si>
  <si>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</si>
  <si>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</si>
  <si>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</si>
  <si>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</si>
  <si>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</si>
  <si>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</si>
  <si>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</si>
  <si>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</si>
  <si>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</si>
  <si>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</si>
  <si>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</si>
  <si>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</si>
  <si>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</si>
  <si>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</si>
  <si>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</si>
  <si>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</si>
  <si>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</si>
  <si>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</si>
  <si>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</si>
  <si>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</si>
  <si>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</si>
  <si>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</si>
  <si>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</si>
  <si>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</si>
  <si>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</si>
  <si>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</si>
  <si>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</si>
  <si>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</si>
  <si>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</si>
  <si>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</si>
  <si>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</si>
  <si>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</si>
  <si>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</si>
  <si>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</si>
  <si>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</si>
  <si>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</si>
  <si>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</si>
  <si>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</si>
  <si>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</si>
  <si>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</si>
  <si>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</si>
  <si>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</si>
  <si>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</si>
  <si>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</si>
  <si>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</si>
  <si>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</si>
  <si>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</si>
  <si>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</si>
  <si>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</si>
  <si>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</si>
  <si>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</si>
  <si>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</si>
  <si>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</si>
  <si>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</si>
  <si>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</si>
  <si>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</si>
  <si>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</si>
  <si>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</si>
  <si>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</si>
  <si>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</si>
  <si>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</si>
  <si>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</si>
  <si>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</si>
  <si>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</si>
  <si>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</si>
  <si>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</si>
  <si>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</si>
  <si>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</si>
  <si>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</si>
  <si>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</si>
  <si>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</si>
  <si>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</si>
  <si>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</si>
  <si>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</si>
  <si>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</si>
  <si>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</si>
  <si>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</si>
  <si>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</si>
  <si>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</si>
  <si>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</si>
  <si>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</si>
  <si>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</si>
  <si>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</si>
  <si>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</si>
  <si>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</si>
  <si>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</si>
  <si>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</si>
  <si>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</si>
  <si>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</si>
  <si>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</si>
  <si>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</si>
  <si>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</si>
  <si>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</si>
  <si>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</si>
  <si>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</si>
  <si>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</si>
  <si>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</si>
  <si>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</si>
  <si>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</si>
  <si>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</si>
  <si>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</si>
  <si>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</si>
  <si>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</si>
  <si>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</si>
  <si>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</si>
  <si>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</si>
  <si>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</si>
  <si>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</si>
  <si>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</si>
  <si>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</si>
  <si>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</si>
  <si>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</si>
  <si>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</si>
  <si>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</si>
  <si>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</si>
  <si>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</si>
  <si>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</si>
  <si>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</si>
  <si>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</si>
  <si>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</si>
  <si>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</si>
  <si>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</si>
  <si>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</si>
  <si>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</si>
  <si>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</si>
  <si>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</si>
  <si>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</si>
  <si>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</si>
  <si>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</si>
  <si>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</si>
  <si>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</si>
  <si>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</si>
  <si>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</si>
  <si>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</si>
  <si>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</si>
  <si>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</si>
  <si>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</si>
  <si>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</si>
  <si>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</si>
  <si>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</si>
  <si>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</si>
  <si>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</si>
  <si>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</si>
  <si>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</si>
  <si>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</si>
  <si>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</si>
  <si>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</si>
  <si>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</si>
  <si>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</si>
  <si>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</si>
  <si>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</si>
  <si>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</si>
  <si>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</si>
  <si>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</si>
  <si>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</si>
  <si>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</si>
  <si>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</si>
  <si>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</si>
  <si>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</si>
  <si>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</si>
  <si>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</si>
  <si>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</si>
  <si>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</si>
  <si>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</si>
  <si>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</si>
  <si>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</si>
  <si>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</si>
  <si>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</si>
  <si>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</si>
  <si>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</si>
  <si>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</si>
  <si>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</si>
  <si>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</si>
  <si>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</si>
  <si>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</si>
  <si>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</si>
  <si>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</si>
  <si>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</si>
  <si>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</si>
  <si>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</si>
  <si>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</si>
  <si>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</si>
  <si>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</si>
  <si>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</si>
  <si>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</si>
  <si>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</si>
  <si>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</si>
  <si>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</si>
  <si>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</si>
  <si>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</si>
  <si>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</si>
  <si>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</si>
  <si>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</si>
  <si>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</si>
  <si>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</si>
  <si>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</si>
  <si>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</si>
  <si>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</si>
  <si>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</si>
  <si>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</si>
  <si>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</si>
  <si>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</si>
  <si>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</si>
  <si>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</si>
  <si>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</si>
  <si>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</si>
  <si>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</si>
  <si>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</si>
  <si>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</si>
  <si>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</si>
  <si>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</si>
  <si>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</si>
  <si>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</si>
  <si>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</si>
  <si>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</si>
  <si>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</si>
  <si>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</si>
  <si>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</si>
  <si>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</si>
  <si>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</si>
  <si>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</si>
  <si>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</si>
  <si>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</si>
  <si>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</si>
  <si>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</si>
  <si>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</si>
  <si>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</si>
  <si>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</si>
  <si>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</si>
  <si>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</si>
  <si>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</si>
  <si>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</si>
  <si>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</si>
  <si>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</si>
  <si>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</si>
  <si>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</si>
  <si>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</si>
  <si>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</si>
  <si>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</si>
  <si>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</si>
  <si>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</si>
  <si>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</si>
  <si>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</si>
  <si>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</si>
  <si>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</si>
  <si>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</si>
  <si>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</si>
  <si>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</si>
  <si>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</si>
  <si>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</si>
  <si>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</si>
  <si>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</si>
  <si>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</si>
  <si>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</si>
  <si>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</si>
  <si>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</si>
  <si>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</si>
  <si>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</si>
  <si>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</si>
  <si>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</si>
  <si>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</si>
  <si>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</si>
  <si>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</si>
  <si>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</si>
  <si>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</si>
  <si>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</si>
  <si>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</si>
  <si>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</si>
  <si>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</si>
  <si>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</si>
  <si>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</si>
  <si>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</si>
  <si>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</si>
  <si>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</si>
  <si>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</si>
  <si>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</si>
  <si>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</si>
  <si>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</si>
  <si>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</si>
  <si>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</si>
  <si>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</si>
  <si>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</si>
  <si>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</si>
  <si>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</si>
  <si>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</si>
  <si>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</si>
  <si>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</si>
  <si>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</si>
  <si>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</si>
  <si>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</si>
  <si>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</si>
  <si>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</si>
  <si>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</si>
  <si>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</si>
  <si>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</si>
  <si>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</si>
  <si>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</si>
  <si>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</si>
  <si>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</si>
  <si>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</si>
  <si>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</si>
  <si>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</si>
  <si>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</si>
  <si>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</si>
  <si>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</si>
  <si>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</si>
  <si>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</si>
  <si>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</si>
  <si>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</si>
  <si>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</si>
  <si>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</si>
  <si>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</si>
  <si>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</si>
  <si>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</si>
  <si>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</si>
  <si>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</si>
  <si>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</si>
  <si>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</si>
  <si>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</si>
  <si>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</si>
  <si>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</si>
  <si>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</si>
  <si>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</si>
  <si>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</si>
  <si>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</si>
  <si>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</si>
  <si>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</si>
  <si>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</si>
  <si>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</si>
  <si>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</si>
  <si>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</si>
  <si>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</si>
  <si>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</si>
  <si>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</si>
  <si>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</si>
  <si>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</si>
  <si>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</si>
  <si>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</si>
  <si>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</si>
  <si>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</si>
  <si>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</si>
  <si>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</si>
  <si>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</si>
  <si>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</si>
  <si>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</si>
  <si>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</si>
  <si>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</si>
  <si>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</si>
  <si>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</si>
  <si>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</si>
  <si>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</si>
  <si>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</si>
  <si>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</si>
  <si>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</si>
  <si>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</si>
  <si>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</si>
  <si>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</si>
  <si>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</si>
  <si>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</si>
  <si>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</si>
  <si>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</si>
  <si>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</si>
  <si>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</si>
  <si>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</si>
  <si>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</si>
  <si>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</si>
  <si>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</si>
  <si>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</si>
  <si>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</si>
  <si>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</si>
  <si>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</si>
  <si>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</si>
  <si>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</si>
  <si>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</si>
  <si>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</si>
  <si>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</si>
  <si>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</si>
  <si>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</si>
  <si>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</si>
  <si>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</si>
  <si>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</si>
  <si>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</si>
  <si>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</si>
  <si>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</si>
  <si>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</si>
  <si>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</si>
  <si>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</si>
  <si>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</si>
  <si>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</si>
  <si>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</si>
  <si>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</si>
  <si>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</si>
  <si>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</si>
  <si>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</si>
  <si>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</si>
  <si>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</si>
  <si>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</si>
  <si>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</si>
  <si>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</si>
  <si>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</si>
  <si>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</si>
  <si>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</si>
  <si>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</si>
  <si>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</si>
  <si>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</si>
  <si>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</si>
  <si>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</si>
  <si>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</si>
  <si>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</si>
  <si>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</si>
  <si>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</si>
  <si>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</si>
  <si>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</si>
  <si>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</si>
  <si>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</si>
  <si>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</si>
  <si>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</si>
  <si>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</si>
  <si>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</si>
  <si>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</si>
  <si>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</si>
  <si>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</si>
  <si>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</si>
  <si>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</si>
  <si>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</si>
  <si>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</si>
  <si>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</si>
  <si>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</si>
  <si>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</si>
  <si>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</si>
  <si>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</si>
  <si>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</si>
  <si>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</si>
  <si>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</si>
  <si>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</si>
  <si>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</si>
  <si>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</si>
  <si>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</si>
  <si>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</si>
  <si>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</si>
  <si>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</si>
  <si>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</si>
  <si>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</si>
  <si>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</si>
  <si>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</si>
  <si>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</si>
  <si>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</si>
  <si>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</si>
  <si>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</si>
  <si>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</si>
  <si>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</si>
  <si>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</si>
  <si>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</si>
  <si>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</si>
  <si>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</si>
  <si>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</si>
  <si>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</si>
  <si>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</si>
  <si>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</si>
  <si>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</si>
  <si>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</si>
  <si>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</si>
  <si>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</si>
  <si>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</si>
  <si>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</si>
  <si>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</si>
  <si>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</si>
  <si>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</si>
  <si>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</si>
  <si>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</si>
  <si>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</si>
  <si>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</si>
  <si>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</si>
  <si>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</si>
  <si>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</si>
  <si>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</si>
  <si>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</si>
  <si>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</si>
  <si>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</si>
  <si>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</si>
  <si>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</si>
  <si>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</si>
  <si>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</si>
  <si>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</si>
  <si>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</si>
  <si>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</si>
  <si>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</si>
  <si>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</si>
  <si>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</si>
  <si>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</si>
  <si>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</si>
  <si>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</si>
  <si>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</si>
  <si>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</si>
  <si>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</si>
  <si>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</si>
  <si>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</si>
  <si>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</si>
  <si>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</si>
  <si>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</si>
  <si>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</si>
  <si>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</si>
  <si>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</si>
  <si>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</si>
  <si>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</si>
  <si>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</si>
  <si>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</si>
  <si>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</si>
  <si>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</si>
  <si>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</si>
  <si>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</si>
  <si>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</si>
  <si>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</si>
  <si>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</si>
  <si>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</si>
  <si>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</si>
  <si>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</si>
  <si>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</si>
  <si>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</si>
  <si>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</si>
  <si>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</si>
  <si>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</si>
  <si>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</si>
  <si>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</si>
  <si>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</si>
  <si>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</si>
  <si>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</si>
  <si>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</si>
  <si>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</si>
  <si>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</si>
  <si>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</si>
  <si>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</si>
  <si>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</si>
  <si>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</si>
  <si>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</si>
  <si>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</si>
  <si>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</si>
  <si>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</si>
  <si>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</si>
  <si>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</si>
  <si>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</si>
  <si>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</si>
  <si>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</si>
  <si>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</si>
  <si>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</si>
  <si>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</si>
  <si>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</si>
  <si>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</si>
  <si>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</si>
  <si>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</si>
  <si>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</si>
  <si>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</si>
  <si>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</si>
  <si>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</si>
  <si>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</si>
  <si>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</si>
  <si>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</si>
  <si>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</si>
  <si>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</si>
  <si>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</si>
  <si>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</si>
  <si>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</si>
  <si>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</si>
  <si>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</si>
  <si>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</si>
  <si>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</si>
  <si>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</si>
  <si>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</si>
  <si>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</si>
  <si>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</si>
  <si>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</si>
  <si>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</si>
  <si>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</si>
  <si>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</si>
  <si>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</si>
  <si>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</si>
  <si>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</si>
  <si>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</si>
  <si>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</si>
  <si>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</si>
  <si>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</si>
  <si>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</si>
  <si>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</si>
  <si>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</si>
  <si>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</si>
  <si>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</si>
  <si>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</si>
  <si>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</si>
  <si>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</si>
  <si>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</si>
  <si>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</si>
  <si>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</si>
  <si>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</si>
  <si>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</si>
  <si>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</si>
  <si>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</si>
  <si>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</si>
  <si>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</si>
  <si>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</si>
  <si>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</si>
  <si>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</si>
  <si>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</si>
  <si>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</si>
  <si>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</si>
  <si>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</si>
  <si>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</si>
  <si>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</si>
  <si>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</si>
  <si>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</si>
  <si>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</si>
  <si>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</si>
  <si>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</si>
  <si>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</si>
  <si>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</si>
  <si>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</si>
  <si>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</si>
  <si>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</si>
  <si>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</si>
  <si>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</si>
  <si>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</si>
  <si>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</si>
  <si>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</si>
  <si>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</si>
  <si>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</si>
  <si>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</si>
  <si>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</si>
  <si>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</si>
  <si>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</si>
  <si>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</si>
  <si>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</si>
  <si>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</si>
  <si>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</si>
  <si>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</si>
  <si>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</si>
  <si>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</si>
  <si>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</si>
  <si>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</si>
  <si>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</si>
  <si>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</si>
  <si>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</si>
  <si>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</si>
  <si>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</si>
  <si>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</si>
  <si>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</si>
  <si>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</si>
  <si>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</si>
  <si>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</si>
  <si>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</si>
  <si>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</si>
  <si>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</si>
  <si>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</si>
  <si>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</si>
  <si>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</si>
  <si>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</si>
  <si>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</si>
  <si>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</si>
  <si>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</si>
  <si>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</si>
  <si>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</si>
  <si>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</si>
  <si>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</si>
  <si>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</si>
  <si>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</si>
  <si>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</si>
  <si>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</si>
  <si>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</si>
  <si>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</si>
  <si>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</si>
  <si>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</si>
  <si>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</si>
  <si>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</si>
  <si>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</si>
  <si>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</si>
  <si>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</si>
  <si>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</si>
  <si>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</si>
  <si>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</si>
  <si>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</si>
  <si>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</si>
  <si>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</si>
  <si>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</si>
  <si>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</si>
  <si>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</si>
  <si>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</si>
  <si>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</si>
  <si>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</si>
  <si>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</si>
  <si>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</si>
  <si>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</si>
  <si>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</si>
  <si>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</si>
  <si>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</si>
  <si>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</si>
  <si>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</si>
  <si>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</si>
  <si>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</si>
  <si>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</si>
  <si>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</si>
  <si>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</si>
  <si>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</si>
  <si>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</si>
  <si>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</si>
  <si>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</si>
  <si>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</si>
  <si>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</si>
  <si>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</si>
  <si>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</si>
  <si>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</si>
  <si>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</si>
  <si>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</si>
  <si>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</si>
  <si>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</si>
  <si>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</si>
  <si>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</si>
  <si>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</si>
  <si>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</si>
  <si>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</si>
  <si>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</si>
  <si>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</si>
  <si>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</si>
  <si>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</si>
  <si>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</si>
  <si>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</si>
  <si>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</si>
  <si>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</si>
  <si>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</si>
  <si>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</si>
  <si>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</si>
  <si>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</si>
  <si>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</si>
  <si>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</si>
  <si>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</si>
  <si>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</si>
  <si>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</si>
  <si>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</si>
  <si>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</si>
  <si>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</si>
  <si>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</si>
  <si>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</si>
  <si>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</si>
  <si>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</si>
  <si>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</si>
  <si>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</si>
  <si>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</si>
  <si>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</si>
  <si>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</si>
  <si>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</si>
  <si>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</si>
  <si>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</si>
  <si>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</si>
  <si>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</si>
  <si>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</si>
  <si>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</si>
  <si>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</si>
  <si>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</si>
  <si>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</si>
  <si>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</si>
  <si>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</si>
  <si>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</si>
  <si>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</si>
  <si>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</si>
  <si>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</si>
  <si>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</si>
  <si>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</si>
  <si>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</si>
  <si>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</si>
  <si>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</si>
  <si>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</si>
  <si>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</si>
  <si>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</si>
  <si>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</si>
  <si>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</si>
  <si>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</si>
  <si>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</si>
  <si>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</si>
  <si>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</si>
  <si>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</si>
  <si>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</si>
  <si>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</si>
  <si>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</si>
  <si>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</si>
  <si>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</si>
  <si>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</si>
  <si>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</si>
  <si>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</si>
  <si>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</si>
  <si>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</si>
  <si>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</si>
  <si>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</si>
  <si>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</si>
  <si>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</si>
  <si>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</si>
  <si>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</si>
  <si>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</si>
  <si>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</si>
  <si>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</si>
  <si>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</si>
  <si>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</si>
  <si>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</si>
  <si>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</si>
  <si>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</si>
  <si>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</si>
  <si>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</si>
  <si>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</si>
  <si>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</si>
  <si>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</si>
  <si>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</si>
  <si>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</si>
  <si>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</si>
  <si>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</si>
  <si>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</si>
  <si>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</si>
  <si>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</si>
  <si>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</si>
  <si>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</si>
  <si>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</si>
  <si>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</si>
  <si>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</si>
  <si>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</si>
  <si>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</si>
  <si>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</si>
  <si>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</si>
  <si>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</si>
  <si>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</si>
  <si>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</si>
  <si>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</si>
  <si>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</si>
  <si>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</si>
  <si>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</si>
  <si>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</si>
  <si>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</si>
  <si>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</si>
  <si>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</si>
  <si>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</si>
  <si>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</si>
  <si>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</si>
  <si>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</si>
  <si>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</si>
  <si>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</si>
  <si>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</si>
  <si>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</si>
  <si>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</si>
  <si>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</si>
  <si>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</si>
  <si>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</si>
  <si>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</si>
  <si>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</si>
  <si>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</si>
  <si>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</si>
  <si>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</si>
  <si>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</si>
  <si>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</si>
  <si>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</si>
  <si>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</si>
  <si>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</si>
  <si>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</si>
  <si>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</si>
  <si>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</si>
  <si>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</si>
  <si>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</si>
  <si>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</si>
  <si>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</si>
  <si>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</si>
  <si>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</si>
  <si>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</si>
  <si>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</si>
  <si>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</si>
  <si>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</si>
  <si>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</si>
  <si>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</si>
  <si>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</si>
  <si>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</si>
  <si>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</si>
  <si>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</si>
  <si>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</si>
  <si>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</si>
  <si>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</si>
  <si>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</si>
  <si>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</si>
  <si>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</si>
  <si>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</si>
  <si>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</si>
  <si>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</si>
  <si>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</si>
  <si>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</si>
  <si>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</si>
  <si>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</si>
  <si>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</si>
  <si>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</si>
  <si>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</si>
  <si>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</si>
  <si>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</si>
  <si>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</si>
  <si>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</si>
  <si>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</si>
  <si>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</si>
  <si>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</si>
  <si>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</si>
  <si>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</si>
  <si>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</si>
  <si>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</si>
  <si>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</si>
  <si>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</si>
  <si>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</si>
  <si>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</si>
  <si>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</si>
  <si>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</si>
  <si>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</si>
  <si>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</si>
  <si>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</si>
  <si>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</si>
  <si>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</si>
  <si>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</si>
  <si>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</si>
  <si>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</si>
  <si>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</si>
  <si>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</si>
  <si>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</si>
  <si>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</si>
  <si>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</si>
  <si>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</si>
  <si>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</si>
  <si>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</si>
  <si>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</si>
  <si>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</si>
  <si>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</si>
  <si>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</si>
  <si>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</si>
  <si>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</si>
  <si>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</si>
  <si>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</si>
  <si>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</si>
  <si>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</si>
  <si>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</si>
  <si>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</si>
  <si>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</si>
  <si>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</si>
  <si>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</si>
  <si>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</si>
  <si>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</si>
  <si>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</si>
  <si>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</si>
  <si>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</si>
  <si>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</si>
  <si>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</si>
  <si>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</si>
  <si>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</si>
  <si>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</si>
  <si>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</si>
  <si>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</si>
  <si>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</si>
  <si>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</si>
  <si>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</si>
  <si>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</si>
  <si>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</si>
  <si>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</si>
  <si>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</si>
  <si>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</si>
  <si>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</si>
  <si>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</si>
  <si>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</si>
  <si>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</si>
  <si>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</si>
  <si>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</si>
  <si>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</si>
  <si>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</si>
  <si>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</si>
  <si>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</si>
  <si>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</si>
  <si>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</si>
  <si>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</si>
  <si>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</si>
  <si>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</si>
  <si>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</si>
  <si>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</si>
  <si>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</si>
  <si>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</si>
  <si>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</si>
  <si>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</si>
  <si>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</si>
  <si>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</si>
  <si>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</si>
  <si>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</si>
  <si>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</si>
  <si>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</si>
  <si>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</si>
  <si>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</si>
  <si>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</si>
  <si>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</si>
  <si>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</si>
  <si>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</si>
  <si>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</si>
  <si>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</si>
  <si>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</si>
  <si>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</si>
  <si>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</si>
  <si>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</si>
  <si>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</si>
  <si>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</si>
  <si>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</si>
  <si>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</si>
  <si>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</si>
  <si>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</si>
  <si>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</si>
  <si>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</si>
  <si>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</si>
  <si>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</si>
  <si>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</si>
  <si>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</si>
  <si>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</si>
  <si>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</si>
  <si>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</si>
  <si>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</si>
  <si>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</si>
  <si>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</si>
  <si>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</si>
  <si>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</si>
  <si>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</si>
  <si>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</si>
  <si>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</si>
  <si>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</si>
  <si>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</si>
  <si>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</si>
  <si>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</si>
  <si>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</si>
  <si>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</si>
  <si>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</si>
  <si>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</si>
  <si>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</si>
  <si>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</si>
  <si>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</si>
  <si>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</si>
  <si>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</si>
  <si>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</si>
  <si>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</si>
  <si>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</si>
  <si>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</si>
  <si>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</si>
  <si>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</si>
  <si>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</si>
  <si>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</si>
  <si>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</si>
  <si>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</si>
  <si>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</si>
  <si>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</si>
  <si>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</si>
  <si>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</si>
  <si>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</si>
  <si>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</si>
  <si>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</si>
  <si>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</si>
  <si>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</si>
  <si>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</si>
  <si>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</si>
  <si>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</si>
  <si>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</si>
  <si>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</si>
  <si>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</si>
  <si>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</si>
  <si>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</si>
  <si>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</si>
  <si>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</si>
  <si>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</si>
  <si>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</si>
  <si>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</si>
  <si>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</si>
  <si>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</si>
  <si>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</si>
  <si>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</si>
  <si>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</si>
  <si>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</si>
  <si>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</si>
  <si>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</si>
  <si>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</si>
  <si>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</si>
  <si>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</si>
  <si>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</si>
  <si>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</si>
  <si>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</si>
  <si>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</si>
  <si>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</si>
  <si>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</si>
  <si>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</si>
  <si>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</si>
  <si>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</si>
  <si>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</si>
  <si>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</si>
  <si>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</si>
  <si>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</si>
  <si>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</si>
  <si>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</si>
  <si>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</si>
  <si>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</si>
  <si>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</si>
  <si>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</si>
  <si>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</si>
  <si>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</si>
  <si>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</si>
  <si>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</si>
  <si>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</si>
  <si>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</si>
  <si>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</si>
  <si>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</si>
  <si>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</si>
  <si>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</si>
  <si>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</si>
  <si>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</si>
  <si>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</si>
  <si>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</si>
  <si>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</si>
  <si>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</si>
  <si>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</si>
  <si>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</si>
  <si>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</si>
  <si>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</si>
  <si>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</si>
  <si>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</si>
  <si>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</si>
  <si>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</si>
  <si>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</si>
  <si>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</si>
  <si>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</si>
  <si>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</si>
  <si>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</si>
  <si>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</si>
  <si>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</si>
  <si>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</si>
  <si>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</si>
  <si>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</si>
  <si>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</si>
  <si>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</si>
  <si>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</si>
  <si>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</si>
  <si>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</si>
  <si>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</si>
  <si>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</si>
  <si>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</si>
  <si>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</si>
  <si>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</si>
  <si>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</si>
  <si>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</si>
  <si>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</si>
  <si>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</si>
  <si>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</si>
  <si>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</si>
  <si>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</si>
  <si>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</si>
  <si>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</si>
  <si>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</si>
  <si>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</si>
  <si>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</si>
  <si>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</si>
  <si>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</si>
  <si>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</si>
  <si>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</si>
  <si>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</si>
  <si>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</si>
  <si>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</si>
  <si>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</si>
  <si>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</si>
  <si>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</si>
  <si>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</si>
  <si>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</si>
  <si>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</si>
  <si>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</si>
  <si>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</si>
  <si>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</si>
  <si>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</si>
  <si>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</si>
  <si>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</si>
  <si>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</si>
  <si>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</si>
  <si>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</si>
  <si>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</si>
  <si>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</si>
  <si>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</si>
  <si>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</si>
  <si>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</si>
  <si>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</si>
  <si>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</si>
  <si>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</si>
  <si>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</si>
  <si>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</si>
  <si>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</si>
  <si>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</si>
  <si>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</si>
  <si>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</si>
  <si>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</si>
  <si>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</si>
  <si>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</si>
  <si>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</si>
  <si>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</si>
  <si>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</si>
  <si>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</si>
  <si>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</si>
  <si>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</si>
  <si>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</si>
  <si>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</si>
  <si>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</si>
  <si>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</si>
  <si>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</si>
  <si>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</si>
  <si>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</si>
  <si>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</si>
  <si>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</si>
  <si>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</si>
  <si>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</si>
  <si>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</si>
  <si>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</si>
  <si>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</si>
  <si>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</si>
  <si>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</si>
  <si>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</si>
  <si>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</si>
  <si>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</si>
  <si>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</si>
  <si>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</si>
  <si>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</si>
  <si>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</si>
  <si>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</si>
  <si>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</si>
  <si>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</si>
  <si>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</si>
  <si>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</si>
  <si>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</si>
  <si>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</si>
  <si>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</si>
  <si>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</si>
  <si>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</si>
  <si>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</si>
  <si>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</si>
  <si>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</si>
  <si>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</si>
  <si>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</si>
  <si>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</si>
  <si>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</si>
  <si>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</si>
  <si>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</si>
  <si>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</si>
  <si>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</si>
  <si>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</si>
  <si>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</si>
  <si>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</si>
  <si>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</si>
  <si>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</si>
  <si>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</si>
  <si>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</si>
  <si>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</si>
  <si>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</si>
  <si>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</si>
  <si>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</si>
  <si>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</si>
  <si>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</si>
  <si>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</si>
  <si>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</si>
  <si>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</si>
  <si>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</si>
  <si>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</si>
  <si>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</si>
  <si>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</si>
  <si>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</si>
  <si>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</si>
  <si>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</si>
  <si>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</si>
  <si>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</si>
  <si>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</si>
  <si>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</si>
  <si>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</si>
  <si>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</si>
  <si>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</si>
  <si>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</si>
  <si>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</si>
  <si>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</si>
  <si>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</si>
  <si>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</si>
  <si>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</si>
  <si>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</si>
  <si>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</si>
  <si>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</si>
  <si>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</si>
  <si>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</si>
  <si>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</si>
  <si>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</si>
  <si>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</si>
  <si>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</si>
  <si>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</si>
  <si>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</si>
  <si>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</si>
  <si>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</si>
  <si>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</si>
  <si>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</si>
  <si>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</si>
  <si>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</si>
  <si>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</si>
  <si>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</si>
  <si>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</si>
  <si>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</si>
  <si>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</si>
  <si>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</si>
  <si>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</si>
  <si>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</si>
  <si>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</si>
  <si>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</si>
  <si>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</si>
  <si>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</si>
  <si>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</si>
  <si>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</si>
  <si>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</si>
  <si>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</si>
  <si>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</si>
  <si>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</si>
  <si>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</si>
  <si>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</si>
  <si>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</si>
  <si>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</si>
  <si>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</si>
  <si>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</si>
  <si>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</si>
  <si>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</si>
  <si>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</si>
  <si>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</si>
  <si>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</si>
  <si>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</si>
  <si>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</si>
  <si>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</si>
  <si>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</si>
  <si>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</si>
  <si>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</si>
  <si>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</si>
  <si>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</si>
  <si>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</si>
  <si>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</si>
  <si>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</si>
  <si>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</si>
  <si>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</si>
  <si>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</si>
  <si>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</si>
  <si>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</si>
  <si>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</si>
  <si>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</si>
  <si>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</si>
  <si>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</si>
  <si>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</si>
  <si>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</si>
  <si>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</si>
  <si>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</si>
  <si>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</si>
  <si>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</si>
  <si>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</si>
  <si>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</si>
  <si>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</si>
  <si>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</si>
  <si>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</si>
  <si>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</si>
  <si>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</si>
  <si>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</si>
  <si>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</si>
  <si>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</si>
  <si>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</si>
  <si>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</si>
  <si>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</si>
  <si>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</si>
  <si>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</si>
  <si>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</si>
  <si>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</si>
  <si>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</si>
  <si>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</si>
  <si>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</si>
  <si>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</si>
  <si>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</si>
  <si>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</si>
  <si>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</si>
  <si>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</si>
  <si>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</si>
  <si>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</si>
  <si>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</si>
  <si>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</si>
  <si>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</si>
  <si>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</si>
  <si>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</si>
  <si>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</si>
  <si>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</si>
  <si>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</si>
  <si>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</si>
  <si>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</si>
  <si>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</si>
  <si>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</si>
  <si>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</si>
  <si>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</si>
  <si>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</si>
  <si>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</si>
  <si>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</si>
  <si>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</si>
  <si>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</si>
  <si>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</si>
  <si>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</si>
  <si>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</si>
  <si>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</si>
  <si>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</si>
  <si>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</si>
  <si>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</si>
  <si>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</si>
  <si>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</si>
  <si>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</si>
  <si>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</si>
  <si>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</si>
  <si>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</si>
  <si>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</si>
  <si>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</si>
  <si>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</si>
  <si>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</si>
  <si>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</si>
  <si>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</si>
  <si>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</si>
  <si>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</si>
  <si>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</si>
  <si>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</si>
  <si>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</si>
  <si>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</si>
  <si>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</si>
  <si>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</si>
  <si>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</si>
  <si>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</si>
  <si>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</si>
  <si>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</si>
  <si>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</si>
  <si>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</si>
  <si>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</si>
  <si>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</si>
  <si>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</si>
  <si>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</si>
  <si>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</si>
  <si>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</si>
  <si>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</si>
  <si>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</si>
  <si>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</si>
  <si>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</si>
  <si>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</si>
  <si>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</si>
  <si>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</si>
  <si>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</si>
  <si>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</si>
  <si>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</si>
  <si>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</si>
  <si>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</si>
  <si>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</si>
  <si>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</si>
  <si>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</si>
  <si>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</si>
  <si>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</si>
  <si>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</si>
  <si>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</si>
  <si>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</si>
  <si>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</si>
  <si>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</si>
  <si>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</si>
  <si>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</si>
  <si>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</si>
  <si>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</si>
  <si>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</si>
  <si>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</si>
  <si>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</si>
  <si>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</si>
  <si>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</si>
  <si>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</si>
  <si>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</si>
  <si>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</si>
  <si>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</si>
  <si>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</si>
  <si>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</si>
  <si>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</si>
  <si>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</si>
  <si>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</si>
  <si>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</si>
  <si>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</si>
  <si>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</si>
  <si>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</si>
  <si>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</si>
  <si>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</si>
  <si>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</si>
  <si>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</si>
  <si>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</si>
  <si>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</si>
  <si>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</si>
  <si>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</si>
  <si>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</si>
  <si>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</si>
  <si>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</si>
  <si>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</si>
  <si>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</si>
  <si>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</si>
  <si>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</si>
  <si>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</si>
  <si>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</si>
  <si>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</si>
  <si>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</si>
  <si>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</si>
  <si>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</si>
  <si>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</si>
  <si>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</si>
  <si>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</si>
  <si>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</si>
  <si>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</si>
  <si>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</si>
  <si>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</si>
  <si>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</si>
  <si>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</si>
  <si>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</si>
  <si>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</si>
  <si>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</si>
  <si>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</si>
  <si>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</si>
  <si>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</si>
  <si>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</si>
  <si>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</si>
  <si>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</si>
  <si>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</si>
  <si>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</si>
  <si>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</si>
  <si>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</si>
  <si>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</si>
  <si>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</si>
  <si>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</si>
  <si>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</si>
  <si>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</si>
  <si>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</si>
  <si>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</si>
  <si>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</si>
  <si>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</si>
  <si>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</si>
  <si>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</si>
  <si>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</si>
  <si>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</si>
  <si>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</si>
  <si>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</si>
  <si>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</si>
  <si>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</si>
  <si>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</si>
  <si>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</si>
  <si>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</si>
  <si>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</si>
  <si>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</si>
  <si>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</si>
  <si>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</si>
  <si>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</si>
  <si>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</si>
  <si>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</si>
  <si>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</si>
  <si>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</si>
  <si>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</si>
  <si>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</si>
  <si>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</si>
  <si>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</si>
  <si>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</si>
  <si>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</si>
  <si>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</si>
  <si>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</si>
  <si>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</si>
  <si>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</si>
  <si>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</si>
  <si>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</si>
  <si>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</si>
  <si>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</si>
  <si>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</si>
  <si>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</si>
  <si>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</si>
  <si>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</si>
  <si>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</si>
  <si>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</si>
  <si>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</si>
  <si>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</si>
  <si>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</si>
  <si>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</si>
  <si>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</si>
  <si>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</si>
  <si>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</si>
  <si>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</si>
  <si>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</si>
  <si>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</si>
  <si>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</si>
  <si>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</si>
  <si>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</si>
  <si>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</si>
  <si>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</si>
  <si>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</si>
  <si>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</si>
  <si>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</si>
  <si>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</si>
  <si>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</si>
  <si>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</si>
  <si>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</si>
  <si>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</si>
  <si>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</si>
  <si>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</si>
  <si>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</si>
  <si>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</si>
  <si>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</si>
  <si>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</si>
  <si>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</si>
  <si>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</si>
  <si>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</si>
  <si>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</si>
  <si>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</si>
  <si>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</si>
  <si>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</si>
  <si>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</si>
  <si>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</si>
  <si>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</si>
  <si>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</si>
  <si>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</si>
  <si>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</si>
  <si>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</si>
  <si>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</si>
  <si>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</si>
  <si>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</si>
  <si>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</si>
  <si>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</si>
  <si>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</si>
  <si>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</si>
  <si>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</si>
  <si>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</si>
  <si>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</si>
  <si>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</si>
  <si>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</si>
  <si>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</si>
  <si>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</si>
  <si>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</si>
  <si>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</si>
  <si>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</si>
  <si>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</si>
  <si>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</si>
  <si>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</si>
  <si>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</si>
  <si>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</si>
  <si>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</si>
  <si>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</si>
  <si>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</si>
  <si>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</si>
  <si>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</si>
  <si>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</si>
  <si>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</si>
  <si>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</si>
  <si>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</si>
  <si>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</si>
  <si>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</si>
  <si>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</si>
  <si>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</si>
  <si>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</si>
  <si>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</si>
  <si>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</si>
  <si>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</si>
  <si>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</si>
  <si>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</si>
  <si>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</si>
  <si>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</si>
  <si>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</si>
  <si>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</si>
  <si>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</si>
  <si>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</si>
  <si>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</si>
  <si>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</si>
  <si>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</si>
  <si>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</si>
  <si>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</si>
  <si>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</si>
  <si>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</si>
  <si>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</si>
  <si>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</si>
  <si>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</si>
  <si>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</si>
  <si>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</si>
  <si>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</si>
  <si>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</si>
  <si>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</si>
  <si>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</si>
  <si>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</si>
  <si>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</si>
  <si>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</si>
  <si>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</si>
  <si>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</si>
  <si>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</si>
  <si>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</si>
  <si>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</si>
  <si>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</si>
  <si>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</si>
  <si>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</si>
  <si>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</si>
  <si>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</si>
  <si>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</si>
  <si>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</si>
  <si>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</si>
  <si>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</si>
  <si>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</si>
  <si>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</si>
  <si>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</si>
  <si>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</si>
  <si>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</si>
  <si>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</si>
  <si>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</si>
  <si>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</si>
  <si>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</si>
  <si>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</si>
  <si>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</si>
  <si>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</si>
  <si>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</si>
  <si>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</si>
  <si>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</si>
  <si>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</si>
  <si>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</si>
  <si>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</si>
  <si>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</si>
  <si>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</si>
  <si>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</si>
  <si>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</si>
  <si>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</si>
  <si>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</si>
  <si>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</si>
  <si>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</si>
  <si>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</si>
  <si>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</si>
  <si>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</si>
  <si>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</si>
  <si>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</si>
  <si>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</si>
  <si>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</si>
  <si>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</si>
  <si>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</si>
  <si>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</si>
  <si>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</si>
  <si>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</si>
  <si>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</si>
  <si>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</si>
  <si>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</si>
  <si>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</si>
  <si>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</si>
  <si>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</si>
  <si>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</si>
  <si>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</si>
  <si>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</si>
  <si>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</si>
  <si>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</si>
  <si>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</si>
  <si>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</si>
  <si>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</si>
  <si>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</si>
  <si>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</si>
  <si>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</si>
  <si>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</si>
  <si>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</si>
  <si>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</si>
  <si>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</si>
  <si>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</si>
  <si>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</si>
  <si>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</si>
  <si>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</si>
  <si>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</si>
  <si>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</si>
  <si>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</si>
  <si>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</si>
  <si>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</si>
  <si>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</si>
  <si>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</si>
  <si>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</si>
  <si>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</si>
  <si>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</si>
  <si>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</si>
  <si>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</si>
  <si>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</si>
  <si>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</si>
  <si>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</si>
  <si>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</si>
  <si>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</si>
  <si>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</si>
  <si>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</si>
  <si>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</si>
  <si>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</si>
  <si>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</si>
  <si>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</si>
  <si>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</si>
  <si>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</si>
  <si>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</si>
  <si>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</si>
  <si>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</si>
  <si>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</si>
  <si>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</si>
  <si>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</si>
  <si>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</si>
  <si>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</si>
  <si>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</si>
  <si>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</si>
  <si>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</si>
  <si>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</si>
  <si>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</si>
  <si>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</si>
  <si>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</si>
  <si>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</si>
  <si>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</si>
  <si>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</si>
  <si>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</si>
  <si>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</si>
  <si>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</si>
  <si>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</si>
  <si>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</si>
  <si>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</si>
  <si>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</si>
  <si>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</si>
  <si>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</si>
  <si>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</si>
  <si>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</si>
  <si>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</si>
  <si>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</si>
  <si>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</si>
  <si>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</si>
  <si>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</si>
  <si>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</si>
  <si>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</si>
  <si>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</si>
  <si>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</si>
  <si>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</si>
  <si>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</si>
  <si>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</si>
  <si>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</si>
  <si>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</si>
  <si>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</si>
  <si>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</si>
  <si>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</si>
  <si>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</si>
  <si>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</si>
  <si>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</si>
  <si>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</si>
  <si>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</si>
  <si>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</si>
  <si>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</si>
  <si>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</si>
  <si>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</si>
  <si>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</si>
  <si>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</si>
  <si>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</si>
  <si>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</si>
  <si>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</si>
  <si>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</si>
  <si>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</si>
  <si>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</si>
  <si>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</si>
  <si>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</si>
  <si>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</si>
  <si>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</si>
  <si>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</si>
  <si>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</si>
  <si>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</si>
  <si>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</si>
  <si>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</si>
  <si>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</si>
  <si>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</si>
  <si>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</si>
  <si>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</si>
  <si>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</si>
  <si>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</si>
  <si>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</si>
  <si>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</si>
  <si>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</si>
  <si>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</si>
  <si>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</si>
  <si>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</si>
  <si>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</si>
  <si>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</si>
  <si>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</si>
  <si>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</si>
  <si>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</si>
  <si>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</si>
  <si>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</si>
  <si>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</si>
  <si>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</si>
  <si>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</si>
  <si>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</si>
  <si>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</si>
  <si>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</si>
  <si>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</si>
  <si>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</si>
  <si>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</si>
  <si>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</si>
  <si>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</si>
  <si>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</si>
  <si>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</si>
  <si>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</si>
  <si>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</si>
  <si>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</si>
  <si>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</si>
  <si>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</si>
  <si>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</si>
  <si>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</si>
  <si>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</si>
  <si>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</si>
  <si>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</si>
  <si>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</si>
  <si>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</si>
  <si>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</si>
  <si>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</si>
  <si>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</si>
  <si>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</si>
  <si>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</si>
  <si>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</si>
  <si>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</si>
  <si>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</si>
  <si>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</si>
  <si>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</si>
  <si>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</si>
  <si>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</si>
  <si>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</si>
  <si>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</si>
  <si>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</si>
  <si>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</si>
  <si>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</si>
  <si>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</si>
  <si>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</si>
  <si>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</si>
  <si>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</si>
  <si>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</si>
  <si>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</si>
  <si>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</si>
  <si>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</si>
  <si>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</si>
  <si>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</si>
  <si>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</si>
  <si>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</si>
  <si>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</si>
  <si>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</si>
  <si>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</si>
  <si>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</si>
  <si>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</si>
  <si>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</si>
  <si>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</si>
  <si>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</si>
  <si>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</si>
  <si>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</si>
  <si>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</si>
  <si>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</si>
  <si>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</si>
  <si>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</si>
  <si>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</si>
  <si>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</si>
  <si>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</si>
  <si>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</si>
  <si>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</si>
  <si>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</si>
  <si>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</si>
  <si>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</si>
  <si>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</si>
  <si>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</si>
  <si>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</si>
  <si>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</si>
  <si>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</si>
  <si>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</si>
  <si>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</si>
  <si>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</si>
  <si>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</si>
  <si>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</si>
  <si>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</si>
  <si>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</si>
  <si>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</si>
  <si>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</si>
  <si>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</si>
  <si>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</si>
  <si>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</si>
  <si>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</si>
  <si>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</si>
  <si>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</si>
  <si>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</si>
  <si>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</si>
  <si>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</si>
  <si>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</si>
  <si>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</si>
  <si>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</si>
  <si>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</si>
  <si>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</si>
  <si>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</si>
  <si>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</si>
  <si>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</si>
  <si>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</si>
  <si>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</si>
  <si>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</si>
  <si>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</si>
  <si>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</si>
  <si>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</si>
  <si>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</si>
  <si>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</si>
  <si>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</si>
  <si>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</si>
  <si>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</si>
  <si>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</si>
  <si>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</si>
  <si>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</si>
  <si>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</si>
  <si>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</si>
  <si>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</si>
  <si>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</si>
  <si>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</si>
  <si>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</si>
  <si>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</si>
  <si>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</si>
  <si>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</si>
  <si>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</si>
  <si>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</si>
  <si>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</si>
  <si>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</si>
  <si>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</si>
  <si>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</si>
  <si>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</si>
  <si>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</si>
  <si>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</si>
  <si>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</si>
  <si>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</si>
  <si>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</si>
  <si>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</si>
  <si>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</si>
  <si>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</si>
  <si>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</si>
  <si>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</si>
  <si>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</si>
  <si>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</si>
  <si>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</si>
  <si>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</si>
  <si>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</si>
  <si>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</si>
  <si>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</si>
  <si>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</si>
  <si>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</si>
  <si>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</si>
  <si>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</si>
  <si>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</si>
  <si>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</si>
  <si>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</si>
  <si>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</si>
  <si>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</si>
  <si>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</si>
  <si>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</si>
  <si>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</si>
  <si>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</si>
  <si>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</si>
  <si>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</si>
  <si>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</si>
  <si>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</si>
  <si>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</si>
  <si>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</si>
  <si>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</si>
  <si>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</si>
  <si>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</si>
  <si>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</si>
  <si>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</si>
  <si>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</si>
  <si>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</si>
  <si>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</si>
  <si>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</si>
  <si>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</si>
  <si>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</si>
  <si>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</si>
  <si>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</si>
  <si>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</si>
  <si>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</si>
  <si>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</si>
  <si>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</si>
  <si>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</si>
  <si>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</si>
  <si>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</si>
  <si>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</si>
  <si>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</si>
  <si>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</si>
  <si>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</si>
  <si>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</si>
  <si>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</si>
  <si>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</si>
  <si>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</si>
  <si>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</si>
  <si>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</si>
  <si>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</si>
  <si>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</si>
  <si>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</si>
  <si>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</si>
  <si>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</si>
  <si>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</si>
  <si>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</si>
  <si>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</si>
  <si>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</si>
  <si>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</si>
  <si>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</si>
  <si>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</si>
  <si>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</si>
  <si>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</si>
  <si>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</si>
  <si>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</si>
  <si>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</si>
  <si>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</si>
  <si>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</si>
  <si>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</si>
  <si>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</si>
  <si>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</si>
  <si>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</si>
  <si>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</si>
  <si>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</si>
  <si>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</si>
  <si>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</si>
  <si>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</si>
  <si>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</si>
  <si>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</si>
  <si>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</si>
  <si>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</si>
  <si>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</si>
  <si>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</si>
  <si>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</si>
  <si>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</si>
  <si>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</si>
  <si>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</si>
  <si>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</si>
  <si>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</si>
  <si>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</si>
  <si>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</si>
  <si>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</si>
  <si>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</si>
  <si>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</si>
  <si>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</si>
  <si>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</si>
  <si>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</si>
  <si>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</si>
  <si>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</si>
  <si>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</si>
  <si>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</si>
  <si>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</si>
  <si>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</si>
  <si>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</si>
  <si>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</si>
  <si>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</si>
  <si>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</si>
  <si>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</si>
  <si>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</si>
  <si>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</si>
  <si>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</si>
  <si>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</si>
  <si>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</si>
  <si>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</si>
  <si>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</si>
  <si>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</si>
  <si>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</si>
  <si>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</si>
  <si>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</si>
  <si>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</si>
  <si>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</si>
  <si>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</si>
  <si>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</si>
  <si>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</si>
  <si>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</si>
  <si>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</si>
  <si>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</si>
  <si>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</si>
  <si>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</si>
  <si>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</si>
  <si>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</si>
  <si>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</si>
  <si>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</si>
  <si>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</si>
  <si>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</si>
  <si>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</si>
  <si>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</si>
  <si>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</si>
  <si>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</si>
  <si>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</si>
  <si>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</si>
  <si>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</si>
  <si>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</si>
  <si>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</si>
  <si>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</si>
  <si>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</si>
  <si>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</si>
  <si>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</si>
  <si>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</si>
  <si>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</si>
  <si>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</si>
  <si>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</si>
  <si>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</si>
  <si>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</si>
  <si>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</si>
  <si>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</si>
  <si>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</si>
  <si>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</si>
  <si>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</si>
  <si>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</si>
  <si>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</si>
  <si>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</si>
  <si>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</si>
  <si>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</si>
  <si>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</si>
  <si>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</si>
  <si>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</si>
  <si>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</si>
  <si>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</si>
  <si>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</si>
  <si>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</si>
  <si>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</si>
  <si>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</si>
  <si>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</si>
  <si>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</si>
  <si>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</si>
  <si>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</si>
  <si>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</si>
  <si>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</si>
  <si>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</si>
  <si>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</si>
  <si>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</si>
  <si>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</si>
  <si>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</si>
  <si>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</si>
  <si>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</si>
  <si>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</si>
  <si>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</si>
  <si>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</si>
  <si>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</si>
  <si>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</si>
  <si>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</si>
  <si>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</si>
  <si>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</si>
  <si>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</si>
  <si>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</si>
  <si>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</si>
  <si>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</si>
  <si>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</si>
  <si>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</si>
  <si>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</si>
  <si>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</si>
  <si>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</si>
  <si>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</si>
  <si>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</si>
  <si>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</si>
  <si>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</si>
  <si>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</si>
  <si>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</si>
  <si>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</si>
  <si>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</si>
  <si>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</si>
  <si>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</si>
  <si>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</si>
  <si>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</si>
  <si>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</si>
  <si>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</si>
  <si>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</si>
  <si>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</si>
  <si>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</si>
  <si>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</si>
  <si>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</si>
  <si>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</si>
  <si>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</si>
  <si>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</si>
  <si>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</si>
  <si>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</si>
  <si>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</si>
  <si>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</si>
  <si>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</si>
  <si>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</si>
  <si>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</si>
  <si>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</si>
  <si>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</si>
  <si>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</si>
  <si>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</si>
  <si>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</si>
  <si>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</si>
  <si>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</si>
  <si>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</si>
  <si>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</si>
  <si>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</si>
  <si>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</si>
  <si>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</si>
  <si>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</si>
  <si>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</si>
  <si>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</si>
  <si>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</si>
  <si>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</si>
  <si>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</si>
  <si>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</si>
  <si>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</si>
  <si>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</si>
  <si>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</si>
  <si>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</si>
  <si>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</si>
  <si>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</si>
  <si>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</si>
  <si>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</si>
  <si>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</si>
  <si>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</si>
  <si>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</si>
  <si>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</si>
  <si>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</si>
  <si>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</si>
  <si>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</si>
  <si>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</si>
  <si>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</si>
  <si>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</si>
  <si>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</si>
  <si>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</si>
  <si>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</si>
  <si>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</si>
  <si>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</si>
  <si>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</si>
  <si>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</si>
  <si>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</si>
  <si>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</si>
  <si>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</si>
  <si>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</si>
  <si>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</si>
  <si>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</si>
  <si>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</si>
  <si>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</si>
  <si>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</si>
  <si>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</si>
  <si>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</si>
  <si>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</si>
  <si>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</si>
  <si>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</si>
  <si>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</si>
  <si>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</si>
  <si>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</si>
  <si>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</si>
  <si>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</si>
  <si>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</si>
  <si>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</si>
  <si>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</si>
  <si>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</si>
  <si>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</si>
  <si>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</si>
  <si>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</si>
  <si>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</si>
  <si>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</si>
  <si>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</si>
  <si>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</si>
  <si>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</si>
  <si>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</si>
  <si>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</si>
  <si>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</si>
  <si>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</si>
  <si>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</si>
  <si>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</si>
  <si>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</si>
  <si>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</si>
  <si>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</si>
  <si>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</si>
  <si>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</si>
  <si>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</si>
  <si>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</si>
  <si>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</si>
  <si>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</si>
  <si>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</si>
  <si>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</si>
  <si>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</si>
  <si>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</si>
  <si>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</si>
  <si>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</si>
  <si>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</si>
  <si>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</si>
  <si>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</si>
  <si>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</si>
  <si>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</si>
  <si>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</si>
  <si>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</si>
  <si>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</si>
  <si>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</si>
  <si>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</si>
  <si>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</si>
  <si>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</si>
  <si>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</si>
  <si>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</si>
  <si>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</si>
  <si>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</si>
  <si>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</si>
  <si>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</si>
  <si>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</si>
  <si>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</si>
  <si>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</si>
  <si>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</si>
  <si>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</si>
  <si>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</si>
  <si>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</si>
  <si>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</si>
  <si>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</si>
  <si>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</si>
  <si>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</si>
  <si>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</si>
  <si>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</si>
  <si>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</si>
  <si>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</si>
  <si>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</si>
  <si>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</si>
  <si>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</si>
  <si>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</si>
  <si>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</si>
  <si>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</si>
  <si>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</si>
  <si>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</si>
  <si>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</si>
  <si>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</si>
  <si>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</si>
  <si>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</si>
  <si>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</si>
  <si>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</si>
  <si>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</si>
  <si>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</si>
  <si>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</si>
  <si>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</si>
  <si>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</si>
  <si>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</si>
  <si>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</si>
  <si>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</si>
  <si>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</si>
  <si>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</si>
  <si>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</si>
  <si>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</si>
  <si>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</si>
  <si>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</si>
  <si>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</si>
  <si>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</si>
  <si>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</si>
  <si>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</si>
  <si>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</si>
  <si>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</si>
  <si>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</si>
  <si>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</si>
  <si>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</si>
  <si>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</si>
  <si>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</si>
  <si>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</si>
  <si>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</si>
  <si>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</si>
  <si>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</si>
  <si>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</si>
  <si>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</si>
  <si>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</si>
  <si>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</si>
  <si>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</si>
  <si>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</si>
  <si>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</si>
  <si>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</si>
  <si>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</si>
  <si>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</si>
  <si>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</si>
  <si>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</si>
  <si>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</si>
  <si>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</si>
  <si>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</si>
  <si>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</si>
  <si>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</si>
  <si>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</si>
  <si>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</si>
  <si>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</si>
  <si>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</si>
  <si>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</si>
  <si>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</si>
  <si>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</si>
  <si>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</si>
  <si>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</si>
  <si>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</si>
  <si>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</si>
  <si>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</si>
  <si>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</si>
  <si>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</si>
  <si>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</si>
  <si>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</si>
  <si>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</si>
  <si>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</si>
  <si>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</si>
  <si>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</si>
  <si>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</si>
  <si>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</si>
  <si>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</si>
  <si>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</si>
  <si>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</si>
  <si>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</si>
  <si>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</si>
  <si>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</si>
  <si>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</si>
  <si>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</si>
  <si>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</si>
  <si>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</si>
  <si>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</si>
  <si>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</si>
  <si>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</si>
  <si>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</si>
  <si>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</si>
  <si>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</si>
  <si>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</si>
  <si>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</si>
  <si>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</si>
  <si>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</si>
  <si>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</si>
  <si>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</si>
  <si>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</si>
  <si>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</si>
  <si>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</si>
  <si>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</si>
  <si>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</si>
  <si>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</si>
  <si>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</si>
  <si>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</si>
  <si>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</si>
  <si>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</si>
  <si>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</si>
  <si>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</si>
  <si>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</si>
  <si>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</si>
  <si>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</si>
  <si>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</si>
  <si>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</si>
  <si>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</si>
  <si>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</si>
  <si>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</si>
  <si>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</si>
  <si>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</si>
  <si>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</si>
  <si>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</si>
  <si>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</si>
  <si>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</si>
  <si>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</si>
  <si>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</si>
  <si>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</si>
  <si>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</si>
  <si>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</si>
  <si>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</si>
  <si>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</si>
  <si>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</si>
  <si>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</si>
  <si>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</si>
  <si>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</si>
  <si>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</si>
  <si>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</si>
  <si>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</si>
  <si>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</si>
  <si>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</si>
  <si>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</si>
  <si>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</si>
  <si>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</si>
  <si>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</si>
  <si>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</si>
  <si>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</si>
  <si>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</si>
  <si>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</si>
  <si>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</si>
  <si>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</si>
  <si>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</si>
  <si>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</si>
  <si>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</si>
  <si>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</si>
  <si>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</si>
  <si>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</si>
  <si>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</si>
  <si>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</si>
  <si>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</si>
  <si>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</si>
  <si>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</si>
  <si>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</si>
  <si>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</si>
  <si>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</si>
  <si>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</si>
  <si>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</si>
  <si>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</si>
  <si>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</si>
  <si>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</si>
  <si>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</si>
  <si>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</si>
  <si>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</si>
  <si>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</si>
  <si>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</si>
  <si>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</si>
  <si>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</si>
  <si>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</si>
  <si>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</si>
  <si>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</si>
  <si>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</si>
  <si>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</si>
  <si>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</si>
  <si>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</si>
  <si>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</si>
  <si>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</si>
  <si>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</si>
  <si>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</si>
  <si>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</si>
  <si>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</si>
  <si>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</si>
  <si>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</si>
  <si>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</si>
  <si>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</si>
  <si>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</si>
  <si>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</si>
  <si>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</si>
  <si>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</si>
  <si>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</si>
  <si>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</si>
  <si>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</si>
  <si>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</si>
  <si>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</si>
  <si>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</si>
  <si>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</si>
  <si>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</si>
  <si>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</si>
  <si>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</si>
  <si>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</si>
  <si>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</si>
  <si>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</si>
  <si>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</si>
  <si>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</si>
  <si>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</si>
  <si>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</si>
  <si>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</si>
  <si>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</si>
  <si>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</si>
  <si>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</si>
  <si>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</si>
  <si>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</si>
  <si>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</si>
  <si>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</si>
  <si>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</si>
  <si>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</si>
  <si>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</si>
  <si>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</si>
  <si>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</si>
  <si>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</si>
  <si>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</si>
  <si>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</si>
  <si>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</si>
  <si>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</si>
  <si>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</si>
  <si>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</si>
  <si>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</si>
  <si>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</si>
  <si>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</si>
  <si>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</si>
  <si>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</si>
  <si>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</si>
  <si>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</si>
  <si>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</si>
  <si>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</si>
  <si>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</si>
  <si>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</si>
  <si>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</si>
  <si>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</si>
  <si>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</si>
  <si>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</si>
  <si>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</si>
  <si>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</si>
  <si>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</si>
  <si>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</si>
  <si>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</si>
  <si>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</si>
  <si>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</si>
  <si>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</si>
  <si>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</si>
  <si>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</si>
  <si>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</si>
  <si>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</si>
  <si>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</si>
  <si>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</si>
  <si>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</si>
  <si>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</si>
  <si>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</si>
  <si>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</si>
  <si>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</si>
  <si>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</si>
  <si>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</si>
  <si>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</si>
  <si>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</si>
  <si>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</si>
  <si>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</si>
  <si>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</si>
  <si>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</si>
  <si>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</si>
  <si>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</si>
  <si>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</si>
  <si>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</si>
  <si>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</si>
  <si>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</si>
  <si>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</si>
  <si>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</si>
  <si>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</si>
  <si>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</si>
  <si>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</si>
  <si>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</si>
  <si>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</si>
  <si>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</si>
  <si>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</si>
  <si>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</si>
  <si>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</si>
  <si>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</si>
  <si>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</si>
  <si>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</si>
  <si>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</si>
  <si>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</si>
  <si>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</si>
  <si>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</si>
  <si>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</si>
  <si>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</si>
  <si>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</si>
  <si>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</si>
  <si>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</si>
  <si>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</si>
  <si>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</si>
  <si>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</si>
  <si>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</si>
  <si>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</si>
  <si>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</si>
  <si>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</si>
  <si>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</si>
  <si>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</si>
  <si>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</si>
  <si>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</si>
  <si>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</si>
  <si>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</si>
  <si>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</si>
  <si>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</si>
  <si>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</si>
  <si>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</si>
  <si>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</si>
  <si>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</si>
  <si>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</si>
  <si>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</si>
  <si>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</si>
  <si>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</si>
  <si>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</si>
  <si>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</si>
  <si>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</si>
  <si>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</si>
  <si>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</si>
  <si>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</si>
  <si>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</si>
  <si>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</si>
  <si>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</si>
  <si>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</si>
  <si>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</si>
  <si>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</si>
  <si>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</si>
  <si>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</si>
  <si>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</si>
  <si>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</si>
  <si>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</si>
  <si>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</si>
  <si>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</si>
  <si>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</si>
  <si>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</si>
  <si>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</si>
  <si>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</si>
  <si>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</si>
  <si>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</si>
  <si>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</si>
  <si>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</si>
  <si>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</si>
  <si>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</si>
  <si>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</si>
  <si>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</si>
  <si>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</si>
  <si>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</si>
  <si>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</si>
  <si>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</si>
  <si>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</si>
  <si>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</si>
  <si>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</si>
  <si>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</si>
  <si>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</si>
  <si>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</si>
  <si>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</si>
  <si>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</si>
  <si>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</si>
  <si>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</si>
  <si>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</si>
  <si>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</si>
  <si>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</si>
  <si>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</si>
  <si>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</si>
  <si>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</si>
  <si>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</si>
  <si>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</si>
  <si>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</si>
  <si>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</si>
  <si>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</si>
  <si>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</si>
  <si>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</si>
  <si>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</si>
  <si>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</si>
  <si>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</si>
  <si>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</si>
  <si>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</si>
  <si>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</si>
  <si>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</si>
  <si>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</si>
  <si>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</si>
  <si>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</si>
  <si>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</si>
  <si>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</si>
  <si>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</si>
  <si>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</si>
  <si>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</si>
  <si>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</si>
  <si>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</si>
  <si>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</si>
  <si>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</si>
  <si>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</si>
  <si>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</si>
  <si>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</si>
  <si>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</si>
  <si>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</si>
  <si>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</si>
  <si>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</si>
  <si>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</si>
  <si>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</si>
  <si>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</si>
  <si>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</si>
  <si>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</si>
  <si>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</si>
  <si>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</si>
  <si>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</si>
  <si>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</si>
  <si>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</si>
  <si>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</si>
  <si>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</si>
  <si>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</si>
  <si>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</si>
  <si>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</si>
  <si>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</si>
  <si>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</si>
  <si>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</si>
  <si>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</si>
  <si>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</si>
  <si>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</si>
  <si>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</si>
  <si>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</si>
  <si>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</si>
  <si>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</si>
  <si>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</si>
  <si>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</si>
  <si>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</si>
  <si>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</si>
  <si>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</si>
  <si>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</si>
  <si>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</si>
  <si>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</si>
  <si>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</si>
  <si>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</si>
  <si>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</si>
  <si>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</si>
  <si>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</si>
  <si>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</si>
  <si>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</si>
  <si>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</si>
  <si>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</si>
  <si>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</si>
  <si>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</si>
  <si>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</si>
  <si>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</si>
  <si>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</si>
  <si>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</si>
  <si>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</si>
  <si>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</si>
  <si>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</si>
  <si>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</si>
  <si>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</si>
  <si>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</si>
  <si>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</si>
  <si>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</si>
  <si>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</si>
  <si>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</si>
  <si>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</si>
  <si>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</si>
  <si>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</si>
  <si>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</si>
  <si>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</si>
  <si>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</si>
  <si>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</si>
  <si>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</si>
  <si>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</si>
  <si>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</si>
  <si>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</si>
  <si>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</si>
  <si>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</si>
  <si>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</si>
  <si>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</si>
  <si>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</si>
  <si>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</si>
  <si>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</si>
  <si>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</si>
  <si>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</si>
  <si>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</si>
  <si>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</si>
  <si>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</si>
  <si>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</si>
  <si>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</si>
  <si>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</si>
  <si>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</si>
  <si>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</si>
  <si>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</si>
  <si>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</si>
  <si>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</si>
  <si>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</si>
  <si>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</si>
  <si>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</si>
  <si>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</si>
  <si>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</si>
  <si>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</si>
  <si>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</si>
  <si>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</si>
  <si>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</si>
  <si>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</si>
  <si>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</si>
  <si>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</si>
  <si>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</si>
  <si>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</si>
  <si>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</si>
  <si>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</si>
  <si>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</si>
  <si>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</si>
  <si>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</si>
  <si>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</si>
  <si>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</si>
  <si>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</si>
  <si>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</si>
  <si>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</si>
  <si>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</si>
  <si>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</si>
  <si>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</si>
  <si>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</si>
  <si>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</si>
  <si>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</si>
  <si>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</si>
  <si>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</si>
  <si>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</si>
  <si>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</si>
  <si>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</si>
  <si>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</si>
  <si>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</si>
  <si>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</si>
  <si>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</si>
  <si>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</si>
  <si>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</si>
  <si>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</si>
  <si>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</si>
  <si>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</si>
  <si>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</si>
  <si>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</si>
  <si>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</si>
  <si>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</si>
  <si>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</si>
  <si>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</si>
  <si>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</si>
  <si>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</si>
  <si>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</si>
  <si>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</si>
  <si>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</si>
  <si>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</si>
  <si>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</si>
  <si>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</si>
  <si>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</si>
  <si>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</si>
  <si>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</si>
  <si>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</si>
  <si>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</si>
  <si>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</si>
  <si>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</si>
  <si>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</si>
  <si>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</si>
  <si>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</si>
  <si>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</si>
  <si>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</si>
  <si>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</si>
  <si>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</si>
  <si>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</si>
  <si>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</si>
  <si>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</si>
  <si>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</si>
  <si>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</si>
  <si>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</si>
  <si>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</si>
  <si>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</si>
  <si>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</si>
  <si>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</si>
  <si>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</si>
  <si>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</si>
  <si>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</si>
  <si>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</si>
  <si>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</si>
  <si>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</si>
  <si>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</si>
  <si>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</si>
  <si>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</si>
  <si>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</si>
  <si>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</si>
  <si>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</si>
  <si>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</si>
  <si>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</si>
  <si>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</si>
  <si>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</si>
  <si>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</si>
  <si>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</si>
  <si>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</si>
  <si>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</si>
  <si>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</si>
  <si>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</si>
  <si>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</si>
  <si>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</si>
  <si>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</si>
  <si>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</si>
  <si>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</si>
  <si>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</si>
  <si>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</si>
  <si>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</si>
  <si>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</si>
  <si>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</si>
  <si>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</si>
  <si>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</si>
  <si>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</si>
  <si>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</si>
  <si>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</si>
  <si>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</si>
  <si>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</si>
  <si>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</si>
  <si>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</si>
  <si>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</si>
  <si>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</si>
  <si>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</si>
  <si>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</si>
  <si>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</si>
  <si>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</si>
  <si>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</si>
  <si>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</si>
  <si>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</si>
  <si>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</si>
  <si>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</si>
  <si>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</si>
  <si>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</si>
  <si>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</si>
  <si>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</si>
  <si>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</si>
  <si>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</si>
  <si>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</si>
  <si>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</si>
  <si>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</si>
  <si>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</si>
  <si>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</si>
  <si>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</si>
  <si>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</si>
  <si>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</si>
  <si>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</si>
  <si>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</si>
  <si>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</si>
  <si>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</si>
  <si>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</si>
  <si>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</si>
  <si>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</si>
  <si>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</si>
  <si>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</si>
  <si>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</si>
  <si>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</si>
  <si>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</si>
  <si>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</si>
  <si>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</si>
  <si>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</si>
  <si>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</si>
  <si>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</si>
  <si>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</si>
  <si>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</si>
  <si>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</si>
  <si>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</si>
  <si>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</si>
  <si>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</si>
  <si>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</si>
  <si>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</si>
  <si>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</si>
  <si>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</si>
  <si>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</si>
  <si>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</si>
  <si>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</si>
  <si>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</si>
  <si>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</si>
  <si>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</si>
  <si>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</si>
  <si>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</si>
  <si>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</si>
  <si>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</si>
  <si>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</si>
  <si>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</si>
  <si>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</si>
  <si>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</si>
  <si>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</si>
  <si>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</si>
  <si>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</si>
  <si>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</si>
  <si>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</si>
  <si>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</si>
  <si>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</si>
  <si>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</si>
  <si>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</si>
  <si>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</si>
  <si>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</si>
  <si>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</si>
  <si>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</si>
  <si>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</si>
  <si>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</si>
  <si>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</si>
  <si>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</si>
  <si>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</si>
  <si>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</si>
  <si>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</si>
  <si>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</si>
  <si>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</si>
  <si>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</si>
  <si>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</si>
  <si>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</si>
  <si>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</si>
  <si>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</si>
  <si>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</si>
  <si>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</si>
  <si>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</si>
  <si>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</si>
  <si>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</si>
  <si>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</si>
  <si>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</si>
  <si>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</si>
  <si>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</si>
  <si>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</si>
  <si>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</si>
  <si>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</si>
  <si>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</si>
  <si>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</si>
  <si>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</si>
  <si>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</si>
  <si>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</si>
  <si>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</si>
  <si>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</si>
  <si>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</si>
  <si>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</si>
  <si>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</si>
  <si>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</si>
  <si>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</si>
  <si>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</si>
  <si>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</si>
  <si>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</si>
  <si>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</si>
  <si>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</si>
  <si>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</si>
  <si>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</si>
  <si>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</si>
  <si>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</si>
  <si>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</si>
  <si>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</si>
  <si>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</si>
  <si>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</si>
  <si>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</si>
  <si>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</si>
  <si>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</si>
  <si>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</si>
  <si>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</si>
  <si>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</si>
  <si>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</si>
  <si>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</si>
  <si>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</si>
  <si>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</si>
  <si>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</si>
  <si>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</si>
  <si>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</si>
  <si>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</si>
  <si>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</si>
  <si>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</si>
  <si>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</si>
  <si>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</si>
  <si>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</si>
  <si>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</si>
  <si>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</si>
  <si>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</si>
  <si>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</si>
  <si>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</si>
  <si>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</si>
  <si>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</si>
  <si>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</si>
  <si>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</si>
  <si>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</si>
  <si>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</si>
  <si>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</si>
  <si>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</si>
  <si>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</si>
  <si>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</si>
  <si>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</si>
  <si>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</si>
  <si>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</si>
  <si>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</si>
  <si>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</si>
  <si>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</si>
  <si>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</si>
  <si>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</si>
  <si>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</si>
  <si>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</si>
  <si>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</si>
  <si>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</si>
  <si>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</si>
  <si>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</si>
  <si>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</si>
  <si>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</si>
  <si>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</si>
  <si>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</si>
  <si>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</si>
  <si>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</si>
  <si>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</si>
  <si>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</si>
  <si>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</si>
  <si>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</si>
  <si>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</si>
  <si>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</si>
  <si>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</si>
  <si>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</si>
  <si>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</si>
  <si>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</si>
  <si>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</si>
  <si>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</si>
  <si>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</si>
  <si>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</si>
  <si>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</si>
  <si>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</si>
  <si>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</si>
  <si>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</si>
  <si>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</si>
  <si>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</si>
  <si>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</si>
  <si>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</si>
  <si>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</si>
  <si>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</si>
  <si>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</si>
  <si>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</si>
  <si>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</si>
  <si>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</si>
  <si>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</si>
  <si>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</si>
  <si>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</si>
  <si>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</si>
  <si>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</si>
  <si>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</si>
  <si>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</si>
  <si>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</si>
  <si>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</si>
  <si>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</si>
  <si>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</si>
  <si>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</si>
  <si>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</si>
  <si>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</si>
  <si>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</si>
  <si>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</si>
  <si>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</si>
  <si>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</si>
  <si>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</si>
  <si>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</si>
  <si>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</si>
  <si>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</si>
  <si>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</si>
  <si>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</si>
  <si>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</si>
  <si>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</si>
  <si>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</si>
  <si>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</si>
  <si>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</si>
  <si>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</si>
  <si>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</si>
  <si>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</si>
  <si>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</si>
  <si>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</si>
  <si>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</si>
  <si>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</si>
  <si>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</si>
  <si>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</si>
  <si>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</si>
  <si>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</si>
  <si>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</si>
  <si>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</si>
  <si>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</si>
  <si>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</si>
  <si>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</si>
  <si>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</si>
  <si>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</si>
  <si>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</si>
  <si>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</si>
  <si>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</si>
  <si>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</si>
  <si>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</si>
  <si>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</si>
  <si>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</si>
  <si>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</si>
  <si>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</si>
  <si>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</si>
  <si>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</si>
  <si>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</si>
  <si>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</si>
  <si>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</si>
  <si>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</si>
  <si>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</si>
  <si>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</si>
  <si>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</si>
  <si>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</si>
  <si>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</si>
  <si>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</si>
  <si>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</si>
  <si>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</si>
  <si>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</si>
  <si>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</si>
  <si>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</si>
  <si>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</si>
  <si>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</si>
  <si>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</si>
  <si>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</si>
  <si>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</si>
  <si>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</si>
  <si>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</si>
  <si>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</si>
  <si>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</si>
  <si>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</si>
  <si>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</si>
  <si>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</si>
  <si>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</si>
  <si>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</si>
  <si>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</si>
  <si>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</si>
  <si>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</si>
  <si>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</si>
  <si>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</si>
  <si>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</si>
  <si>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</si>
  <si>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</si>
  <si>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</si>
  <si>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</si>
  <si>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</si>
  <si>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</si>
  <si>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</si>
  <si>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</si>
  <si>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</si>
  <si>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</si>
  <si>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</si>
  <si>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</si>
  <si>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</si>
  <si>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</si>
  <si>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</si>
  <si>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</si>
  <si>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</si>
  <si>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</si>
  <si>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</si>
  <si>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</si>
  <si>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</si>
  <si>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</si>
  <si>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</si>
  <si>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</si>
  <si>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</si>
  <si>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</si>
  <si>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</si>
  <si>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</si>
  <si>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</si>
  <si>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</si>
  <si>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</si>
  <si>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</si>
  <si>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</si>
  <si>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</si>
  <si>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</si>
  <si>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</si>
  <si>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</si>
  <si>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</si>
  <si>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</si>
  <si>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</si>
  <si>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</si>
  <si>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</si>
  <si>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</si>
  <si>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</si>
  <si>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</si>
  <si>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</si>
  <si>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</si>
  <si>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</si>
  <si>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</si>
  <si>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</si>
  <si>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</si>
  <si>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</si>
  <si>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</si>
  <si>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</si>
  <si>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</si>
  <si>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</si>
  <si>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</si>
  <si>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</si>
  <si>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</si>
  <si>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</si>
  <si>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</si>
  <si>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</si>
  <si>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</si>
  <si>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</si>
  <si>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</si>
  <si>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</si>
  <si>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</si>
  <si>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</si>
  <si>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</si>
  <si>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</si>
  <si>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</si>
  <si>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</si>
  <si>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</si>
  <si>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</si>
  <si>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</si>
  <si>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</si>
  <si>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</si>
  <si>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</si>
  <si>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</si>
  <si>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</si>
  <si>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</si>
  <si>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</si>
  <si>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</si>
  <si>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</si>
  <si>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</si>
  <si>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</si>
  <si>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</si>
  <si>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</si>
  <si>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</si>
  <si>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</si>
  <si>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</si>
  <si>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</si>
  <si>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</si>
  <si>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</si>
  <si>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</si>
  <si>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</si>
  <si>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</si>
  <si>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</si>
  <si>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</si>
  <si>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</si>
  <si>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</si>
  <si>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</si>
  <si>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</si>
  <si>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</si>
  <si>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</si>
  <si>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</si>
  <si>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</si>
  <si>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</si>
  <si>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</si>
  <si>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</si>
  <si>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</si>
  <si>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</si>
  <si>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</si>
  <si>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</si>
  <si>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</si>
  <si>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</si>
  <si>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</si>
  <si>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</si>
  <si>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</si>
  <si>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</si>
  <si>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</si>
  <si>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</si>
  <si>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</si>
  <si>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</si>
  <si>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</si>
  <si>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</si>
  <si>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</si>
  <si>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</si>
  <si>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</si>
  <si>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</si>
  <si>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</si>
  <si>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</si>
  <si>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</si>
  <si>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</si>
  <si>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</si>
  <si>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</si>
  <si>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</si>
  <si>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</si>
  <si>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</si>
  <si>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</si>
  <si>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</si>
  <si>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</si>
  <si>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</si>
  <si>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</si>
  <si>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</si>
  <si>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</si>
  <si>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</si>
  <si>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</si>
  <si>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</si>
  <si>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</si>
  <si>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</si>
  <si>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</si>
  <si>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</si>
  <si>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</si>
  <si>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</si>
  <si>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</si>
  <si>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</si>
  <si>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</si>
  <si>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</si>
  <si>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</si>
  <si>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</si>
  <si>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</si>
  <si>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</si>
  <si>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</si>
  <si>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</si>
  <si>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</si>
  <si>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</si>
  <si>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</si>
  <si>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</si>
  <si>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</si>
  <si>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</si>
  <si>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</si>
  <si>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</si>
  <si>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</si>
  <si>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</si>
  <si>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</si>
  <si>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</si>
  <si>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</si>
  <si>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</si>
  <si>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</si>
  <si>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</si>
  <si>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</si>
  <si>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</si>
  <si>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</si>
  <si>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</si>
  <si>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</si>
  <si>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</si>
  <si>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</si>
  <si>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</si>
  <si>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</si>
  <si>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</si>
  <si>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</si>
  <si>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</si>
  <si>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</si>
  <si>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</si>
  <si>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</si>
  <si>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</si>
  <si>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</si>
  <si>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</si>
  <si>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</si>
  <si>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</si>
  <si>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</si>
  <si>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</si>
  <si>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</si>
  <si>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</si>
  <si>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</si>
  <si>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</si>
  <si>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</si>
  <si>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</si>
  <si>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</si>
  <si>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</si>
  <si>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</si>
  <si>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</si>
  <si>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</si>
  <si>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</si>
  <si>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</si>
  <si>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</si>
  <si>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</si>
  <si>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</si>
  <si>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</si>
  <si>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</si>
  <si>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</si>
  <si>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</si>
  <si>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</si>
  <si>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</si>
  <si>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</si>
  <si>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</si>
  <si>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</si>
  <si>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</si>
  <si>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</si>
  <si>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</si>
  <si>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</si>
  <si>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</si>
  <si>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</si>
  <si>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</si>
  <si>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</si>
  <si>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</si>
  <si>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</si>
  <si>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</si>
  <si>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</si>
  <si>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</si>
  <si>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</si>
  <si>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</si>
  <si>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</si>
  <si>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</si>
  <si>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</si>
  <si>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</si>
  <si>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</si>
  <si>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</si>
  <si>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</si>
  <si>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</si>
  <si>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</si>
  <si>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</si>
  <si>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</si>
  <si>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</si>
  <si>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</si>
  <si>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</si>
  <si>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</si>
  <si>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</si>
  <si>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</si>
  <si>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</si>
  <si>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</si>
  <si>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</si>
  <si>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</si>
  <si>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</si>
  <si>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</si>
  <si>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</si>
  <si>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</si>
  <si>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</si>
  <si>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</si>
  <si>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</si>
  <si>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</si>
  <si>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</si>
  <si>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</si>
  <si>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</si>
  <si>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</si>
  <si>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</si>
  <si>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</si>
  <si>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</si>
  <si>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</si>
  <si>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</si>
  <si>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</si>
  <si>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</si>
  <si>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</si>
  <si>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</si>
  <si>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</si>
  <si>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</si>
  <si>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</si>
  <si>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</si>
  <si>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</si>
  <si>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</si>
  <si>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</si>
  <si>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</si>
  <si>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</si>
  <si>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</si>
  <si>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</si>
  <si>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</si>
  <si>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</si>
  <si>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</si>
  <si>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</si>
  <si>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</si>
  <si>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</si>
  <si>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</si>
  <si>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</si>
  <si>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</si>
  <si>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</si>
  <si>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</si>
  <si>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</si>
  <si>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</si>
  <si>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</si>
  <si>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</si>
  <si>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</si>
  <si>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</si>
  <si>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</si>
  <si>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</si>
  <si>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</si>
  <si>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</si>
  <si>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</si>
  <si>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</si>
  <si>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</si>
  <si>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</si>
  <si>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</si>
  <si>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</si>
  <si>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</si>
  <si>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</si>
  <si>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</si>
  <si>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</si>
  <si>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</si>
  <si>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</si>
  <si>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</si>
  <si>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</si>
  <si>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</si>
  <si>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</si>
  <si>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</si>
  <si>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</si>
  <si>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</si>
  <si>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</si>
  <si>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</si>
  <si>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</si>
  <si>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</si>
  <si>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</si>
  <si>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</si>
  <si>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</si>
  <si>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</si>
  <si>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</si>
  <si>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</si>
  <si>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</si>
  <si>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</si>
  <si>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</si>
  <si>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</si>
  <si>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</si>
  <si>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</si>
  <si>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</si>
  <si>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</si>
  <si>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</si>
  <si>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</si>
  <si>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</si>
  <si>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</si>
  <si>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</si>
  <si>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</si>
  <si>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</si>
  <si>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</si>
  <si>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</si>
  <si>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</si>
  <si>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</si>
  <si>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</si>
  <si>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</si>
  <si>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</si>
  <si>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</si>
  <si>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</si>
  <si>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</si>
  <si>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</si>
  <si>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</si>
  <si>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</si>
  <si>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</si>
  <si>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</si>
  <si>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</si>
  <si>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</si>
  <si>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</si>
  <si>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</si>
  <si>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</si>
  <si>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</si>
  <si>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</si>
  <si>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</si>
  <si>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</si>
  <si>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</si>
  <si>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</si>
  <si>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</si>
  <si>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</si>
  <si>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</si>
  <si>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</si>
  <si>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</si>
  <si>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</si>
  <si>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</si>
  <si>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</si>
  <si>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</si>
  <si>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</si>
  <si>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</si>
  <si>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</si>
  <si>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</si>
  <si>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</si>
  <si>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</si>
  <si>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</si>
  <si>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</si>
  <si>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</si>
  <si>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</si>
  <si>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</si>
  <si>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</si>
  <si>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</si>
  <si>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</si>
  <si>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</si>
  <si>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</si>
  <si>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</si>
  <si>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</si>
  <si>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</si>
  <si>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</si>
  <si>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</si>
  <si>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</si>
  <si>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</si>
  <si>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</si>
  <si>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</si>
  <si>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</si>
  <si>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</si>
  <si>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</si>
  <si>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</si>
  <si>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</si>
  <si>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</si>
  <si>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</si>
  <si>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</si>
  <si>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</si>
  <si>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</si>
  <si>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</si>
  <si>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</si>
  <si>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</si>
  <si>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</si>
  <si>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</si>
  <si>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</si>
  <si>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</si>
  <si>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</si>
  <si>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</si>
  <si>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</si>
  <si>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</si>
  <si>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</si>
  <si>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</si>
  <si>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</si>
  <si>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</si>
  <si>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</si>
  <si>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</si>
  <si>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</si>
  <si>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</si>
  <si>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</si>
  <si>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</si>
  <si>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</si>
  <si>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</si>
  <si>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</si>
  <si>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</si>
  <si>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</si>
  <si>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</si>
  <si>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</si>
  <si>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</si>
  <si>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</si>
  <si>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</si>
  <si>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</si>
  <si>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</si>
  <si>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</si>
  <si>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</si>
  <si>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</si>
  <si>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</si>
  <si>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</si>
  <si>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</si>
  <si>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</si>
  <si>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</si>
  <si>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</si>
  <si>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</si>
  <si>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</si>
  <si>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</si>
  <si>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</si>
  <si>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</si>
  <si>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</si>
  <si>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</si>
  <si>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</si>
  <si>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</si>
  <si>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</si>
  <si>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</si>
  <si>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</si>
  <si>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</si>
  <si>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</si>
  <si>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</si>
  <si>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</si>
  <si>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</si>
  <si>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</si>
  <si>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</si>
  <si>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</si>
  <si>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</si>
  <si>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</si>
  <si>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</si>
  <si>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</si>
  <si>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</si>
  <si>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</si>
  <si>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</si>
  <si>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</si>
  <si>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</si>
  <si>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</si>
  <si>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</si>
  <si>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</si>
  <si>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</si>
  <si>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</si>
  <si>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</si>
  <si>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</si>
  <si>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</si>
  <si>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</si>
  <si>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</si>
  <si>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</si>
  <si>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</si>
  <si>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</si>
  <si>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</si>
  <si>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</si>
  <si>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</si>
  <si>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</si>
  <si>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</si>
  <si>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</si>
  <si>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</si>
  <si>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</si>
  <si>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</si>
  <si>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</si>
  <si>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</si>
  <si>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</si>
  <si>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</si>
  <si>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</si>
  <si>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</si>
  <si>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</si>
  <si>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</si>
  <si>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</si>
  <si>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</si>
  <si>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</si>
  <si>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</si>
  <si>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</si>
  <si>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</si>
  <si>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</si>
  <si>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</si>
  <si>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</si>
  <si>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</si>
  <si>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</si>
  <si>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</si>
  <si>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</si>
  <si>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</si>
  <si>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</si>
  <si>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</si>
  <si>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</si>
  <si>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</si>
  <si>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</si>
  <si>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</si>
  <si>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</si>
  <si>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</si>
  <si>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</si>
  <si>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</si>
  <si>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</si>
  <si>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</si>
  <si>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</si>
  <si>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</si>
  <si>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</si>
  <si>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</si>
  <si>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</si>
  <si>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</si>
  <si>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</si>
  <si>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</si>
  <si>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</si>
  <si>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</si>
  <si>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</si>
  <si>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</si>
  <si>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</si>
  <si>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</si>
  <si>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</si>
  <si>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</si>
  <si>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</si>
  <si>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</si>
  <si>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</si>
  <si>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</si>
  <si>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</si>
  <si>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</si>
  <si>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</si>
  <si>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</si>
  <si>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</si>
  <si>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</si>
  <si>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</si>
  <si>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</si>
  <si>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</si>
  <si>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</si>
  <si>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</si>
  <si>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</si>
  <si>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</si>
  <si>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</si>
  <si>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</si>
  <si>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</si>
  <si>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</si>
  <si>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</si>
  <si>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</si>
  <si>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</si>
  <si>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</si>
  <si>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</si>
  <si>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</si>
  <si>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</si>
  <si>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</si>
  <si>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</si>
  <si>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</si>
  <si>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</si>
  <si>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</si>
  <si>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</si>
  <si>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</si>
  <si>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</si>
  <si>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</si>
  <si>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</si>
  <si>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</si>
  <si>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</si>
  <si>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</si>
  <si>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</si>
  <si>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</si>
  <si>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</si>
  <si>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</si>
  <si>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</si>
  <si>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</si>
  <si>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</si>
  <si>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</si>
  <si>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</si>
  <si>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</si>
  <si>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</si>
  <si>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</si>
  <si>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</si>
  <si>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</si>
  <si>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</si>
  <si>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</si>
  <si>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</si>
  <si>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</si>
  <si>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</si>
  <si>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</si>
  <si>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</si>
  <si>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</si>
  <si>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</si>
  <si>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</si>
  <si>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</si>
  <si>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</si>
  <si>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</si>
  <si>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</si>
  <si>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</si>
  <si>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</si>
  <si>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</si>
  <si>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</si>
  <si>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</si>
  <si>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</si>
  <si>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</si>
  <si>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</si>
  <si>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</si>
  <si>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</si>
  <si>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</si>
  <si>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</si>
  <si>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</si>
  <si>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</si>
  <si>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</si>
  <si>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</si>
  <si>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</si>
  <si>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</si>
  <si>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</si>
  <si>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</si>
  <si>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</si>
  <si>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</si>
  <si>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</si>
  <si>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</si>
  <si>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</si>
  <si>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</si>
  <si>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</si>
  <si>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</si>
  <si>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</si>
  <si>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</si>
  <si>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</si>
  <si>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</si>
  <si>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</si>
  <si>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</si>
  <si>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</si>
  <si>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</si>
  <si>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</si>
  <si>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</si>
  <si>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</si>
  <si>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</si>
  <si>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</si>
  <si>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</si>
  <si>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</si>
  <si>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</si>
  <si>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</si>
  <si>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</si>
  <si>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</si>
  <si>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</si>
  <si>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</si>
  <si>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</si>
  <si>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</si>
  <si>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</si>
  <si>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</si>
  <si>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</si>
  <si>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</si>
  <si>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</si>
  <si>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</si>
  <si>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</si>
  <si>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</si>
  <si>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</si>
  <si>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</si>
  <si>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</si>
  <si>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</si>
  <si>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</si>
  <si>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</si>
  <si>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</si>
  <si>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</si>
  <si>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</si>
  <si>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</si>
  <si>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</si>
  <si>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</si>
  <si>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</si>
  <si>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</si>
  <si>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</si>
  <si>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</si>
  <si>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</si>
  <si>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</si>
  <si>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</si>
  <si>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</si>
  <si>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</si>
  <si>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</si>
  <si>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</si>
  <si>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</si>
  <si>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</si>
  <si>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</si>
  <si>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</si>
  <si>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</si>
  <si>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</si>
  <si>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</si>
  <si>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</si>
  <si>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</si>
  <si>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</si>
  <si>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</si>
  <si>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</si>
  <si>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</si>
  <si>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</si>
  <si>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</si>
  <si>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</si>
  <si>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</si>
  <si>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</si>
  <si>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</si>
  <si>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</si>
  <si>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</si>
  <si>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</si>
  <si>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</si>
  <si>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</si>
  <si>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</si>
  <si>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</si>
  <si>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</si>
  <si>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</si>
  <si>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</si>
  <si>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</si>
  <si>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</si>
  <si>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</si>
  <si>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</si>
  <si>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</si>
  <si>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</si>
  <si>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</si>
  <si>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</si>
  <si>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</si>
  <si>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</si>
  <si>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</si>
  <si>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</si>
  <si>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</si>
  <si>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</si>
  <si>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</si>
  <si>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</si>
  <si>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</si>
  <si>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</si>
  <si>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</si>
  <si>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</si>
  <si>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</si>
  <si>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</si>
  <si>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</si>
  <si>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</si>
  <si>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</si>
  <si>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</si>
  <si>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</si>
  <si>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</si>
  <si>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</si>
  <si>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</si>
  <si>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</si>
  <si>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</si>
  <si>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</si>
  <si>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</si>
  <si>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</si>
  <si>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</si>
  <si>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</si>
  <si>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</si>
  <si>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</si>
  <si>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</si>
  <si>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</si>
  <si>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</si>
  <si>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</si>
  <si>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</si>
  <si>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</si>
  <si>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</si>
  <si>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</si>
  <si>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</si>
  <si>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</si>
  <si>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</si>
  <si>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</si>
  <si>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</si>
  <si>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</si>
  <si>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</si>
  <si>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</si>
  <si>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</si>
  <si>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</si>
  <si>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</si>
  <si>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</si>
  <si>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</si>
  <si>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</si>
  <si>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</si>
  <si>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</si>
  <si>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</si>
  <si>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</si>
  <si>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</si>
  <si>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</si>
  <si>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</si>
  <si>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</si>
  <si>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</si>
  <si>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</si>
  <si>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</si>
  <si>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</si>
  <si>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</si>
  <si>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</si>
  <si>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</si>
  <si>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</si>
  <si>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</si>
  <si>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</si>
  <si>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</si>
  <si>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</si>
  <si>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</si>
  <si>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</si>
  <si>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</si>
  <si>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</si>
  <si>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</si>
  <si>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</si>
  <si>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</si>
  <si>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</si>
  <si>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</si>
  <si>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</si>
  <si>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</si>
  <si>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</si>
  <si>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</si>
  <si>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</si>
  <si>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</si>
  <si>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</si>
  <si>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</si>
  <si>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</si>
  <si>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</si>
  <si>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</si>
  <si>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</si>
  <si>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</si>
  <si>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</si>
  <si>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</si>
  <si>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</si>
  <si>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</si>
  <si>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</si>
  <si>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</si>
  <si>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</si>
  <si>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</si>
  <si>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</si>
  <si>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</si>
  <si>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</si>
  <si>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</si>
  <si>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</si>
  <si>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</si>
  <si>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</si>
  <si>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</si>
  <si>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</si>
  <si>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</si>
  <si>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</si>
  <si>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</si>
  <si>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</si>
  <si>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</si>
  <si>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</si>
  <si>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</si>
  <si>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</si>
  <si>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</si>
  <si>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</si>
  <si>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</si>
  <si>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</si>
  <si>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</si>
  <si>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</si>
  <si>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</si>
  <si>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</si>
  <si>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</si>
  <si>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</si>
  <si>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</si>
  <si>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</si>
  <si>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</si>
  <si>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</si>
  <si>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</si>
  <si>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</si>
  <si>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</si>
  <si>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</si>
  <si>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</si>
  <si>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</si>
  <si>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</si>
  <si>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</si>
  <si>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</si>
  <si>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</si>
  <si>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</si>
  <si>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</si>
  <si>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</si>
  <si>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</si>
  <si>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</si>
  <si>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</si>
  <si>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</si>
  <si>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</si>
  <si>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</si>
  <si>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</si>
  <si>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</si>
  <si>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</si>
  <si>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</si>
  <si>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</si>
  <si>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</si>
  <si>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</si>
  <si>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</si>
  <si>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</si>
  <si>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</si>
  <si>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</si>
  <si>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</si>
  <si>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</si>
  <si>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</si>
  <si>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</si>
  <si>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</si>
  <si>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</si>
  <si>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</si>
  <si>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</si>
  <si>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</si>
  <si>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</si>
  <si>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</si>
  <si>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</si>
  <si>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</si>
  <si>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</si>
  <si>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</si>
  <si>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</si>
  <si>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</si>
  <si>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</si>
  <si>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</si>
  <si>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</si>
  <si>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</si>
  <si>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</si>
  <si>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</si>
  <si>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</si>
  <si>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</si>
  <si>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</si>
  <si>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</si>
  <si>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</si>
  <si>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</si>
  <si>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</si>
  <si>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</si>
  <si>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</si>
  <si>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</si>
  <si>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</si>
  <si>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</si>
  <si>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</si>
  <si>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</si>
  <si>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</si>
  <si>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</si>
  <si>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</si>
  <si>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</si>
  <si>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</si>
  <si>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</si>
  <si>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</si>
  <si>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</si>
  <si>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</si>
  <si>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</si>
  <si>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</si>
  <si>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</si>
  <si>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</si>
  <si>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</si>
  <si>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</si>
  <si>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</si>
  <si>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</si>
  <si>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</si>
  <si>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</si>
  <si>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</si>
  <si>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</si>
  <si>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</si>
  <si>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</si>
  <si>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</si>
  <si>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</si>
  <si>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</si>
  <si>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</si>
  <si>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</si>
  <si>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</si>
  <si>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</si>
  <si>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</si>
  <si>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</si>
  <si>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</si>
  <si>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</si>
  <si>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</si>
  <si>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</si>
  <si>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</si>
  <si>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</si>
  <si>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</si>
  <si>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</si>
  <si>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</si>
  <si>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</si>
  <si>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</si>
  <si>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</si>
  <si>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</si>
  <si>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</si>
  <si>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</si>
  <si>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</si>
  <si>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</si>
  <si>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</si>
  <si>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</si>
  <si>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</si>
  <si>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</si>
  <si>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</si>
  <si>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</si>
  <si>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</si>
  <si>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</si>
  <si>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</si>
  <si>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</si>
  <si>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</si>
  <si>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</si>
  <si>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</si>
  <si>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</si>
  <si>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</si>
  <si>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</si>
  <si>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</si>
  <si>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</si>
  <si>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</si>
  <si>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</si>
  <si>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</si>
  <si>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</si>
  <si>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</si>
  <si>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</si>
  <si>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</si>
  <si>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</si>
  <si>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</si>
  <si>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</si>
  <si>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</si>
  <si>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</si>
  <si>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</si>
  <si>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</si>
  <si>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</si>
  <si>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</si>
  <si>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</si>
  <si>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</si>
  <si>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</si>
  <si>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</si>
  <si>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</si>
  <si>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</si>
  <si>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</si>
  <si>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</si>
  <si>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</si>
  <si>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</si>
  <si>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</si>
  <si>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</si>
  <si>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</si>
  <si>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</si>
  <si>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</si>
  <si>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</si>
  <si>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</si>
  <si>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</si>
  <si>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</si>
  <si>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</si>
  <si>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</si>
  <si>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</si>
  <si>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</si>
  <si>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</si>
  <si>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</si>
  <si>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</si>
  <si>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</si>
  <si>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</si>
  <si>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</si>
  <si>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</si>
  <si>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</si>
  <si>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</si>
  <si>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</si>
  <si>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</si>
  <si>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</si>
  <si>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</si>
  <si>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</si>
  <si>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</si>
  <si>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</si>
  <si>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</si>
  <si>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</si>
  <si>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</si>
  <si>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</si>
  <si>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</si>
  <si>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</si>
  <si>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</si>
  <si>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</si>
  <si>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</si>
  <si>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</si>
  <si>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</si>
  <si>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</si>
  <si>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</si>
  <si>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</si>
  <si>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</si>
  <si>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</si>
  <si>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</si>
  <si>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</si>
  <si>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</si>
  <si>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</si>
  <si>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</si>
  <si>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</si>
  <si>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</si>
  <si>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</si>
  <si>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</si>
  <si>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</si>
  <si>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</si>
  <si>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</si>
  <si>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</si>
  <si>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</si>
  <si>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</si>
  <si>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</si>
  <si>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</si>
  <si>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</si>
  <si>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</si>
  <si>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</si>
  <si>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</si>
  <si>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</si>
  <si>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</si>
  <si>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</si>
  <si>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</si>
  <si>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</si>
  <si>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</si>
  <si>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</si>
  <si>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</si>
  <si>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</si>
  <si>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</si>
  <si>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</si>
  <si>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</si>
  <si>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</si>
  <si>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</si>
  <si>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</si>
  <si>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</si>
  <si>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</si>
  <si>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</si>
  <si>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</si>
  <si>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</si>
  <si>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</si>
  <si>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</si>
  <si>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</si>
  <si>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</si>
  <si>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</si>
  <si>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</si>
  <si>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</si>
  <si>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</si>
  <si>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</si>
  <si>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</si>
  <si>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</si>
  <si>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</si>
  <si>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</si>
  <si>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</si>
  <si>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</si>
  <si>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</si>
  <si>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</si>
  <si>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</si>
  <si>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</si>
  <si>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</si>
  <si>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</si>
  <si>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</si>
  <si>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</si>
  <si>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</si>
  <si>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</si>
  <si>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</si>
  <si>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</si>
  <si>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</si>
  <si>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</si>
  <si>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</si>
  <si>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</si>
  <si>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</si>
  <si>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</si>
  <si>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</si>
  <si>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</si>
  <si>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</si>
  <si>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</si>
  <si>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</si>
  <si>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</si>
  <si>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</si>
  <si>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</si>
  <si>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</si>
  <si>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</si>
  <si>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</si>
  <si>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</si>
  <si>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</si>
  <si>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</si>
  <si>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</si>
  <si>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</si>
  <si>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</si>
  <si>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</si>
  <si>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</si>
  <si>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</si>
  <si>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</si>
  <si>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</si>
  <si>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</si>
  <si>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</si>
  <si>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</si>
  <si>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</si>
  <si>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</si>
  <si>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</si>
  <si>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</si>
  <si>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</si>
  <si>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</si>
  <si>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</si>
  <si>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</si>
  <si>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</si>
  <si>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</si>
  <si>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</si>
  <si>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</si>
  <si>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</si>
  <si>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</si>
  <si>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</si>
  <si>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</si>
  <si>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</si>
  <si>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</si>
  <si>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</si>
  <si>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</si>
  <si>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</si>
  <si>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</si>
  <si>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</si>
  <si>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</si>
  <si>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</si>
  <si>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</si>
  <si>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</si>
  <si>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</si>
  <si>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</si>
  <si>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</si>
  <si>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</si>
  <si>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</si>
  <si>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</si>
  <si>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</si>
  <si>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</si>
  <si>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</si>
  <si>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</si>
  <si>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</si>
  <si>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</si>
  <si>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</si>
  <si>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</si>
  <si>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</si>
  <si>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</si>
  <si>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</si>
  <si>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</si>
  <si>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</si>
  <si>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</si>
  <si>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</si>
  <si>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</si>
  <si>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</si>
  <si>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</si>
  <si>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</si>
  <si>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</si>
  <si>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</si>
  <si>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</si>
  <si>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</si>
  <si>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</si>
  <si>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</si>
  <si>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</si>
  <si>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</si>
  <si>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</si>
  <si>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</si>
  <si>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</si>
  <si>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</si>
  <si>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</si>
  <si>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</si>
  <si>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</si>
  <si>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</si>
  <si>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</si>
  <si>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</si>
  <si>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</si>
  <si>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</si>
  <si>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</si>
  <si>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</si>
  <si>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</si>
  <si>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</si>
  <si>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</si>
  <si>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</si>
  <si>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</si>
  <si>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</si>
  <si>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</si>
  <si>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</si>
  <si>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</si>
  <si>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</si>
  <si>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</si>
  <si>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</si>
  <si>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</si>
  <si>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</si>
  <si>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</si>
  <si>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</si>
  <si>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</si>
  <si>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</si>
  <si>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</si>
  <si>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</si>
  <si>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</si>
  <si>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</si>
  <si>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</si>
  <si>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</si>
  <si>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</si>
  <si>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</si>
  <si>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</si>
  <si>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</si>
  <si>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</si>
  <si>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</si>
  <si>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</si>
  <si>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</si>
  <si>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</si>
  <si>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</si>
  <si>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</si>
  <si>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</si>
  <si>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</si>
  <si>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</si>
  <si>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</si>
  <si>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</si>
  <si>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</si>
  <si>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</si>
  <si>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</si>
  <si>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</si>
  <si>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</si>
  <si>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</si>
  <si>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</si>
  <si>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</si>
  <si>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</si>
  <si>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</si>
  <si>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</si>
  <si>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</si>
  <si>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</si>
  <si>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</si>
  <si>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</si>
  <si>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</si>
  <si>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</si>
  <si>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</si>
  <si>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</si>
  <si>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</si>
  <si>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</si>
  <si>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</si>
  <si>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</si>
  <si>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</si>
  <si>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</si>
  <si>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</si>
  <si>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</si>
  <si>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</si>
  <si>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</si>
  <si>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</si>
  <si>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</si>
  <si>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</si>
  <si>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</si>
  <si>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</si>
  <si>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</si>
  <si>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</si>
  <si>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</si>
  <si>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</si>
  <si>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</si>
  <si>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</si>
  <si>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</si>
  <si>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</si>
  <si>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</si>
  <si>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</si>
  <si>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</si>
  <si>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</si>
  <si>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</si>
  <si>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</si>
  <si>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</si>
  <si>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</si>
  <si>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</si>
  <si>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</si>
  <si>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</si>
  <si>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</si>
  <si>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</si>
  <si>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</si>
  <si>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</si>
  <si>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</si>
  <si>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</si>
  <si>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</si>
  <si>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</si>
  <si>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</si>
  <si>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</si>
  <si>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</si>
  <si>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</si>
  <si>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</si>
  <si>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</si>
  <si>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</si>
  <si>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</si>
  <si>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</si>
  <si>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</si>
  <si>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</si>
  <si>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</si>
  <si>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</si>
  <si>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</si>
  <si>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</si>
  <si>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</si>
  <si>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</si>
  <si>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</si>
  <si>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</si>
  <si>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</si>
  <si>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</si>
  <si>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</si>
  <si>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</si>
  <si>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</si>
  <si>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</si>
  <si>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</si>
  <si>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</si>
  <si>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</si>
  <si>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</si>
  <si>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</si>
  <si>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</si>
  <si>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</si>
  <si>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</si>
  <si>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</si>
  <si>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</si>
  <si>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</si>
  <si>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</si>
  <si>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</si>
  <si>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</si>
  <si>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</si>
  <si>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</si>
  <si>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</si>
  <si>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</si>
  <si>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</si>
  <si>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</si>
  <si>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</si>
  <si>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</si>
  <si>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</si>
  <si>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</si>
  <si>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</si>
  <si>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</si>
  <si>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</si>
  <si>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</si>
  <si>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</si>
  <si>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</si>
  <si>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</si>
  <si>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</si>
  <si>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</si>
  <si>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</si>
  <si>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</si>
  <si>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</si>
  <si>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</si>
  <si>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</si>
  <si>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</si>
  <si>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</si>
  <si>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</si>
  <si>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</si>
  <si>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</si>
  <si>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</si>
  <si>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</si>
  <si>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</si>
  <si>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</si>
  <si>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</si>
  <si>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</si>
  <si>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</si>
  <si>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</si>
  <si>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</si>
  <si>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</si>
  <si>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</si>
  <si>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</si>
  <si>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</si>
  <si>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</si>
  <si>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</si>
  <si>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</si>
  <si>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</si>
  <si>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</si>
  <si>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</si>
  <si>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</si>
  <si>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</si>
  <si>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</si>
  <si>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</si>
  <si>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</si>
  <si>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</si>
  <si>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</si>
  <si>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</si>
  <si>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</si>
  <si>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</si>
  <si>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</si>
  <si>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</si>
  <si>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</si>
  <si>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</si>
  <si>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</si>
  <si>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</si>
  <si>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</si>
  <si>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</si>
  <si>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</si>
  <si>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</si>
  <si>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</si>
  <si>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</si>
  <si>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</si>
  <si>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</si>
  <si>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</si>
  <si>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</si>
  <si>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</si>
  <si>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</si>
  <si>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</si>
  <si>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</si>
  <si>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</si>
  <si>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</si>
  <si>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</si>
  <si>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</si>
  <si>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</si>
  <si>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</si>
  <si>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</si>
  <si>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</si>
  <si>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</si>
  <si>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</si>
  <si>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</si>
  <si>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</si>
  <si>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</si>
  <si>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</si>
  <si>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</si>
  <si>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</si>
  <si>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</si>
  <si>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</si>
  <si>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</si>
  <si>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</si>
  <si>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</si>
  <si>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</si>
  <si>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</si>
  <si>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</si>
  <si>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</si>
  <si>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</si>
  <si>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</si>
  <si>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</si>
  <si>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</si>
  <si>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</si>
  <si>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</si>
  <si>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</si>
  <si>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</si>
  <si>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</si>
  <si>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</si>
  <si>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</si>
  <si>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</si>
  <si>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</si>
  <si>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</si>
  <si>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</si>
  <si>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</si>
  <si>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</si>
  <si>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</si>
  <si>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</si>
  <si>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</si>
  <si>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</si>
  <si>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</si>
  <si>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</si>
  <si>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</si>
  <si>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</si>
  <si>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</si>
  <si>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</si>
  <si>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</si>
  <si>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</si>
  <si>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</si>
  <si>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</si>
  <si>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</si>
  <si>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</si>
  <si>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</si>
  <si>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</si>
  <si>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</si>
  <si>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</si>
  <si>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</si>
  <si>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</si>
  <si>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</si>
  <si>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</si>
  <si>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</si>
  <si>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</si>
  <si>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</si>
  <si>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</si>
  <si>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</si>
  <si>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</si>
  <si>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</si>
  <si>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</si>
  <si>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</si>
  <si>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</si>
  <si>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</si>
  <si>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</si>
  <si>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</si>
  <si>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</si>
  <si>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</si>
  <si>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</si>
  <si>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</si>
  <si>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</si>
  <si>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</si>
  <si>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</si>
  <si>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</si>
  <si>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</si>
  <si>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</si>
  <si>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</si>
  <si>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</si>
  <si>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</si>
  <si>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</si>
  <si>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</si>
  <si>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</si>
  <si>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</si>
  <si>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</si>
  <si>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</si>
  <si>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</si>
  <si>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</si>
  <si>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</si>
  <si>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</si>
  <si>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</si>
  <si>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</si>
  <si>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</si>
  <si>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</si>
  <si>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</si>
  <si>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</si>
  <si>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</si>
  <si>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</si>
  <si>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</si>
  <si>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</si>
  <si>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</si>
  <si>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</si>
  <si>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</si>
  <si>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</si>
  <si>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</si>
  <si>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</si>
  <si>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</si>
  <si>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</si>
  <si>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</si>
  <si>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</si>
  <si>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</si>
  <si>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</si>
  <si>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</si>
  <si>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</si>
  <si>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</si>
  <si>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</si>
  <si>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</si>
  <si>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</si>
  <si>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</si>
  <si>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</si>
  <si>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</si>
  <si>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</si>
  <si>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</si>
  <si>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</si>
  <si>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</si>
  <si>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</si>
  <si>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</si>
  <si>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</si>
  <si>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</si>
  <si>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</si>
  <si>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</si>
  <si>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</si>
  <si>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</si>
  <si>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</si>
  <si>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</si>
  <si>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</si>
  <si>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</si>
  <si>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</si>
  <si>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</si>
  <si>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</si>
  <si>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</si>
  <si>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</si>
  <si>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</si>
  <si>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</si>
  <si>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</si>
  <si>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</si>
  <si>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</si>
  <si>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</si>
  <si>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</si>
  <si>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</si>
  <si>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</si>
  <si>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</si>
  <si>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</si>
  <si>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</si>
  <si>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</si>
  <si>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</si>
  <si>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</si>
  <si>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</si>
  <si>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</si>
  <si>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</si>
  <si>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</si>
  <si>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</si>
  <si>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</si>
  <si>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</si>
  <si>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</si>
  <si>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</si>
  <si>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</si>
  <si>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</si>
  <si>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</si>
  <si>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</si>
  <si>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</si>
  <si>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</si>
  <si>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</si>
  <si>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</si>
  <si>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</si>
  <si>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</si>
  <si>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</si>
  <si>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</si>
  <si>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</si>
  <si>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</si>
  <si>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</si>
  <si>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</si>
  <si>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</si>
  <si>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</si>
  <si>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</si>
  <si>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</si>
  <si>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</si>
  <si>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</si>
  <si>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</si>
  <si>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</si>
  <si>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</si>
  <si>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</si>
  <si>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</si>
  <si>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</si>
  <si>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</si>
  <si>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</si>
  <si>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</si>
  <si>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</si>
  <si>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</si>
  <si>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</si>
  <si>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</si>
  <si>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</si>
  <si>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</si>
  <si>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</si>
  <si>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</si>
  <si>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</si>
  <si>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</si>
  <si>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</si>
  <si>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</si>
  <si>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</si>
  <si>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</si>
  <si>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</si>
  <si>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</si>
  <si>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</si>
  <si>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</si>
  <si>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</si>
  <si>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</si>
  <si>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</si>
  <si>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</si>
  <si>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</si>
  <si>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</si>
  <si>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</si>
  <si>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</si>
  <si>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</si>
  <si>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</si>
  <si>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</si>
  <si>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</si>
  <si>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</si>
  <si>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</si>
  <si>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</si>
  <si>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</si>
  <si>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</si>
  <si>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</si>
  <si>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</si>
  <si>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</si>
  <si>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</si>
  <si>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</si>
  <si>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</si>
  <si>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</si>
  <si>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</si>
  <si>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</si>
  <si>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</si>
  <si>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</si>
  <si>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</si>
  <si>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</si>
  <si>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</si>
  <si>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</si>
  <si>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</si>
  <si>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</si>
  <si>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</si>
  <si>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</si>
  <si>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</si>
  <si>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</si>
  <si>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</si>
  <si>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</si>
  <si>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</si>
  <si>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</si>
  <si>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</si>
  <si>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</si>
  <si>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</si>
  <si>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</si>
  <si>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</si>
  <si>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</si>
  <si>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</si>
  <si>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</si>
  <si>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</si>
  <si>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</si>
  <si>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</si>
  <si>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</si>
  <si>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</si>
  <si>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</si>
  <si>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</si>
  <si>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</si>
  <si>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</si>
  <si>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</si>
  <si>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</si>
  <si>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</si>
  <si>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</si>
  <si>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</si>
  <si>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</si>
  <si>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</si>
  <si>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</si>
  <si>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</si>
  <si>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</si>
  <si>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</si>
  <si>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</si>
  <si>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</si>
  <si>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</si>
  <si>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</si>
  <si>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</si>
  <si>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</si>
  <si>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</si>
  <si>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</si>
  <si>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</si>
  <si>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</si>
  <si>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</si>
  <si>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</si>
  <si>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</si>
  <si>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</si>
  <si>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</si>
  <si>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</si>
  <si>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</si>
  <si>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</si>
  <si>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</si>
  <si>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</si>
  <si>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</si>
  <si>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</si>
  <si>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</si>
  <si>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</si>
  <si>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</si>
  <si>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</si>
  <si>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</si>
  <si>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</si>
  <si>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</si>
  <si>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</si>
  <si>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</si>
  <si>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</si>
  <si>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</si>
  <si>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</si>
  <si>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</si>
  <si>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</si>
  <si>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</si>
  <si>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</si>
  <si>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</si>
  <si>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</si>
  <si>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</si>
  <si>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</si>
  <si>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</si>
  <si>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</si>
  <si>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</si>
  <si>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</si>
  <si>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</si>
  <si>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</si>
  <si>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</si>
  <si>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</si>
  <si>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</si>
  <si>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</si>
  <si>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</si>
  <si>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</si>
  <si>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</si>
  <si>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</si>
  <si>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</si>
  <si>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</si>
  <si>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</si>
  <si>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</si>
  <si>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</si>
  <si>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</si>
  <si>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</si>
  <si>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</si>
  <si>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</si>
  <si>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</si>
  <si>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</si>
  <si>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</si>
  <si>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</si>
  <si>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</si>
  <si>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</si>
  <si>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</si>
  <si>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</si>
  <si>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</si>
  <si>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</si>
  <si>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</si>
  <si>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</si>
  <si>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</si>
  <si>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</si>
  <si>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</si>
  <si>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</si>
  <si>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</si>
  <si>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</si>
  <si>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</si>
  <si>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</si>
  <si>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</si>
  <si>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</si>
  <si>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</si>
  <si>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</si>
  <si>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</si>
  <si>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</si>
  <si>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</si>
  <si>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</si>
  <si>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</si>
  <si>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</si>
  <si>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</si>
  <si>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</si>
  <si>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</si>
  <si>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</si>
  <si>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</si>
  <si>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</si>
  <si>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</si>
  <si>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</si>
  <si>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</si>
  <si>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</si>
  <si>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</si>
  <si>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</si>
  <si>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</si>
  <si>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</si>
  <si>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</si>
  <si>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</si>
  <si>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</si>
  <si>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</si>
  <si>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</si>
  <si>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</si>
  <si>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</si>
  <si>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</si>
  <si>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</si>
  <si>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</si>
  <si>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</si>
  <si>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</si>
  <si>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</si>
  <si>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</si>
  <si>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</si>
  <si>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</si>
  <si>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</si>
  <si>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</si>
  <si>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</si>
  <si>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</si>
  <si>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</si>
  <si>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</si>
  <si>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</si>
  <si>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</si>
  <si>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</si>
  <si>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</si>
  <si>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</si>
  <si>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</si>
  <si>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</si>
  <si>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</si>
  <si>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</si>
  <si>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</si>
  <si>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</si>
  <si>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</si>
  <si>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</si>
  <si>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</si>
  <si>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</si>
  <si>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</si>
  <si>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</si>
  <si>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</si>
  <si>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</si>
  <si>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</si>
  <si>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</si>
  <si>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</si>
  <si>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</si>
  <si>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</si>
  <si>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</si>
  <si>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</si>
  <si>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</si>
  <si>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</si>
  <si>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</si>
  <si>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</si>
  <si>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</si>
  <si>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</si>
  <si>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</si>
  <si>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</si>
  <si>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</si>
  <si>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</si>
  <si>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</si>
  <si>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</si>
  <si>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</si>
  <si>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</si>
  <si>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</si>
  <si>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</si>
  <si>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</si>
  <si>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</si>
  <si>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</si>
  <si>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</si>
  <si>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</si>
  <si>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</si>
  <si>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</si>
  <si>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</si>
  <si>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</si>
  <si>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</si>
  <si>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</si>
  <si>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</si>
  <si>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</si>
  <si>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</si>
  <si>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</si>
  <si>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</si>
  <si>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</si>
  <si>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</si>
  <si>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</si>
  <si>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</si>
  <si>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</si>
  <si>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</si>
  <si>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</si>
  <si>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</si>
  <si>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</si>
  <si>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</si>
  <si>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</si>
  <si>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</si>
  <si>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</si>
  <si>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</si>
  <si>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</si>
  <si>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</si>
  <si>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</si>
  <si>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</si>
  <si>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</si>
  <si>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</si>
  <si>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</si>
  <si>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</si>
  <si>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</si>
  <si>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</si>
  <si>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</si>
  <si>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</si>
  <si>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</si>
  <si>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</si>
  <si>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</si>
  <si>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</si>
  <si>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</si>
  <si>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</si>
  <si>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</si>
  <si>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</si>
  <si>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</si>
  <si>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</si>
  <si>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</si>
  <si>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</si>
  <si>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</si>
  <si>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</si>
  <si>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</si>
  <si>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</si>
  <si>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</si>
  <si>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</si>
  <si>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</si>
  <si>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</si>
  <si>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</si>
  <si>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</si>
  <si>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</si>
  <si>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</si>
  <si>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</si>
  <si>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</si>
  <si>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</si>
  <si>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</si>
  <si>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</si>
  <si>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</si>
  <si>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</si>
  <si>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</si>
  <si>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</si>
  <si>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</si>
  <si>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</si>
  <si>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</si>
  <si>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</si>
  <si>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</si>
  <si>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</si>
  <si>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</si>
  <si>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</si>
  <si>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</si>
  <si>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</si>
  <si>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</si>
  <si>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</si>
  <si>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</si>
  <si>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</si>
  <si>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</si>
  <si>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</si>
  <si>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</si>
  <si>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</si>
  <si>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</si>
  <si>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</si>
  <si>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</si>
  <si>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</si>
  <si>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</si>
  <si>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</si>
  <si>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</si>
  <si>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</si>
  <si>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</si>
  <si>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</si>
  <si>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</si>
  <si>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</si>
  <si>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</si>
  <si>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</si>
  <si>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</si>
  <si>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</si>
  <si>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</si>
  <si>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</si>
  <si>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</si>
  <si>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</si>
  <si>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</si>
  <si>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</si>
  <si>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</si>
  <si>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</si>
  <si>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</si>
  <si>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</si>
  <si>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</si>
  <si>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</si>
  <si>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</si>
  <si>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</si>
  <si>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</si>
  <si>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</si>
  <si>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</si>
  <si>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</si>
  <si>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</si>
  <si>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</si>
  <si>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</si>
  <si>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</si>
  <si>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</si>
  <si>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</si>
  <si>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</si>
  <si>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</si>
  <si>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</si>
  <si>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</si>
  <si>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</si>
  <si>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</si>
  <si>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</si>
  <si>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</si>
  <si>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</si>
  <si>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</si>
  <si>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</si>
  <si>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</si>
  <si>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</si>
  <si>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</si>
  <si>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</si>
  <si>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</si>
  <si>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</si>
  <si>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</si>
  <si>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</si>
  <si>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</si>
  <si>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</si>
  <si>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</si>
  <si>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</si>
  <si>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</si>
  <si>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</si>
  <si>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</si>
  <si>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</si>
  <si>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</si>
  <si>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</si>
  <si>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</si>
  <si>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</si>
  <si>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</si>
  <si>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</si>
  <si>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</si>
  <si>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</si>
  <si>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</si>
  <si>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</si>
  <si>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</si>
  <si>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</si>
  <si>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</si>
  <si>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</si>
  <si>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</si>
  <si>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</si>
  <si>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</si>
  <si>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</si>
  <si>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</si>
  <si>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</si>
  <si>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</si>
  <si>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</si>
  <si>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</si>
  <si>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</si>
  <si>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</si>
  <si>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</si>
  <si>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</si>
  <si>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</si>
  <si>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</si>
  <si>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</si>
  <si>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</si>
  <si>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</si>
  <si>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</si>
  <si>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</si>
  <si>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</si>
  <si>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</si>
  <si>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</si>
  <si>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</si>
  <si>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</si>
  <si>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</si>
  <si>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</si>
  <si>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</si>
  <si>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</si>
  <si>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</si>
  <si>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</si>
  <si>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</si>
  <si>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</si>
  <si>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</si>
  <si>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</si>
  <si>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</si>
  <si>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</si>
  <si>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</si>
  <si>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</si>
  <si>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</si>
  <si>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</si>
  <si>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</si>
  <si>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</si>
  <si>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</si>
  <si>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</si>
  <si>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</si>
  <si>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</si>
  <si>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</si>
  <si>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</si>
  <si>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</si>
  <si>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</si>
  <si>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</si>
  <si>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</si>
  <si>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</si>
  <si>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</si>
  <si>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</si>
  <si>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</si>
  <si>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</si>
  <si>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</si>
  <si>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</si>
  <si>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</si>
  <si>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</si>
  <si>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</si>
  <si>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</si>
  <si>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</si>
  <si>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</si>
  <si>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</si>
  <si>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</si>
  <si>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</si>
  <si>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</si>
  <si>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</si>
  <si>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</si>
  <si>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</si>
  <si>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</si>
  <si>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</si>
  <si>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</si>
  <si>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</si>
  <si>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</si>
  <si>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</si>
  <si>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</si>
  <si>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</si>
  <si>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</si>
  <si>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</si>
  <si>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</si>
  <si>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</si>
  <si>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</si>
  <si>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</si>
  <si>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</si>
  <si>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</si>
  <si>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</si>
  <si>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</si>
  <si>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</si>
  <si>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</si>
  <si>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</si>
  <si>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</si>
  <si>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</si>
  <si>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</si>
  <si>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</si>
  <si>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</si>
  <si>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</si>
  <si>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</si>
  <si>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</si>
  <si>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</si>
  <si>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</si>
  <si>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</si>
  <si>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</si>
  <si>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</si>
  <si>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</si>
  <si>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</si>
  <si>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</si>
  <si>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</si>
  <si>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</si>
  <si>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</si>
  <si>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</si>
  <si>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</si>
  <si>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</si>
  <si>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</si>
  <si>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</si>
  <si>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</si>
  <si>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</si>
  <si>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</si>
  <si>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</si>
  <si>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</si>
  <si>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</si>
  <si>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</si>
  <si>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</si>
  <si>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</si>
  <si>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</si>
  <si>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</si>
  <si>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</si>
  <si>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</si>
  <si>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</si>
  <si>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</si>
  <si>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</si>
  <si>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</si>
  <si>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</si>
  <si>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</si>
  <si>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</si>
  <si>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</si>
  <si>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</si>
  <si>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</si>
  <si>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</si>
  <si>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</si>
  <si>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</si>
  <si>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</si>
  <si>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</si>
  <si>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</si>
  <si>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</si>
  <si>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</si>
  <si>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</si>
  <si>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</si>
  <si>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</si>
  <si>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</si>
  <si>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</si>
  <si>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</si>
  <si>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</si>
  <si>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</si>
  <si>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</si>
  <si>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</si>
  <si>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</si>
  <si>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</si>
  <si>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</si>
  <si>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</si>
  <si>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</si>
  <si>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</si>
  <si>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</si>
  <si>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</si>
  <si>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</si>
  <si>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</si>
  <si>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</si>
  <si>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</si>
  <si>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</si>
  <si>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</si>
  <si>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</si>
  <si>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</si>
  <si>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</si>
  <si>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</si>
  <si>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</si>
  <si>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</si>
  <si>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</si>
  <si>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</si>
  <si>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</si>
  <si>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</si>
  <si>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</si>
  <si>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</si>
  <si>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</si>
  <si>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</si>
  <si>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</si>
  <si>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</si>
  <si>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</si>
  <si>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</si>
  <si>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</si>
  <si>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</si>
  <si>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</si>
  <si>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</si>
  <si>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</si>
  <si>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</si>
  <si>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</si>
  <si>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</si>
  <si>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</si>
  <si>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</si>
  <si>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</si>
  <si>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</si>
  <si>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</si>
  <si>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</si>
  <si>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</si>
  <si>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</si>
  <si>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</si>
  <si>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</si>
  <si>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</si>
  <si>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</si>
  <si>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</si>
  <si>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</si>
  <si>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</si>
  <si>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</si>
  <si>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</si>
  <si>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</si>
  <si>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</si>
  <si>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</si>
  <si>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</si>
  <si>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</si>
  <si>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</si>
  <si>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</si>
  <si>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</si>
  <si>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</si>
  <si>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</si>
  <si>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</si>
  <si>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</si>
  <si>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</si>
  <si>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</si>
  <si>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</si>
  <si>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</si>
  <si>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</si>
  <si>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</si>
  <si>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</si>
  <si>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</si>
  <si>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</si>
  <si>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</si>
  <si>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</si>
  <si>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</si>
  <si>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</si>
  <si>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</si>
  <si>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</si>
  <si>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</si>
  <si>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</si>
  <si>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</si>
  <si>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</si>
  <si>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</si>
  <si>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</si>
  <si>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</si>
  <si>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</si>
  <si>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</si>
  <si>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</si>
  <si>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</si>
  <si>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</si>
  <si>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</si>
  <si>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</si>
  <si>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</si>
  <si>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</si>
  <si>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</si>
  <si>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</si>
  <si>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</si>
  <si>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</si>
  <si>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</si>
  <si>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</si>
  <si>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</si>
  <si>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</si>
  <si>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</si>
  <si>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</si>
  <si>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</si>
  <si>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</si>
  <si>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</si>
  <si>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</si>
  <si>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</si>
  <si>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</si>
  <si>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</si>
  <si>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</si>
  <si>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</si>
  <si>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</si>
  <si>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</si>
  <si>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</si>
  <si>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</si>
  <si>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</si>
  <si>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</si>
  <si>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</si>
  <si>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</si>
  <si>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</si>
  <si>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</si>
  <si>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</si>
  <si>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</si>
  <si>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</si>
  <si>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</si>
  <si>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</si>
  <si>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</si>
  <si>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</si>
  <si>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</si>
  <si>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</si>
  <si>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</si>
  <si>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</si>
  <si>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</si>
  <si>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</si>
  <si>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</si>
  <si>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</si>
  <si>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</si>
  <si>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</si>
  <si>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</si>
  <si>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</si>
  <si>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</si>
  <si>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</si>
  <si>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</si>
  <si>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</si>
  <si>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</si>
  <si>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</si>
  <si>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</si>
  <si>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</si>
  <si>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</si>
  <si>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</si>
  <si>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</si>
  <si>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</si>
  <si>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</si>
  <si>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</si>
  <si>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</si>
  <si>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</si>
  <si>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</si>
  <si>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</si>
  <si>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</si>
  <si>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</si>
  <si>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</si>
  <si>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</si>
  <si>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</si>
  <si>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</si>
  <si>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</si>
  <si>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</si>
  <si>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</si>
  <si>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</si>
  <si>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</si>
  <si>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</si>
  <si>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</si>
  <si>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</si>
  <si>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</si>
  <si>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</si>
  <si>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</si>
  <si>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</si>
  <si>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</si>
  <si>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</si>
  <si>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</si>
  <si>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</si>
  <si>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</si>
  <si>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</si>
  <si>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</si>
  <si>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</si>
  <si>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</si>
  <si>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</si>
  <si>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</si>
  <si>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</si>
  <si>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</si>
  <si>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</si>
  <si>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</si>
  <si>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</si>
  <si>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</si>
  <si>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</si>
  <si>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</si>
  <si>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</si>
  <si>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</si>
  <si>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</si>
  <si>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</si>
  <si>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</si>
  <si>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</si>
  <si>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</si>
  <si>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</si>
  <si>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</si>
  <si>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</si>
  <si>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</si>
  <si>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</si>
  <si>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</si>
  <si>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</si>
  <si>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</si>
  <si>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</si>
  <si>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</si>
  <si>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</si>
  <si>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</si>
  <si>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</si>
  <si>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</si>
  <si>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</si>
  <si>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</si>
  <si>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</si>
  <si>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</si>
  <si>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</si>
  <si>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</si>
  <si>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</si>
  <si>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</si>
  <si>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</si>
  <si>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</si>
  <si>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</si>
  <si>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</si>
  <si>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</si>
  <si>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</si>
  <si>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</si>
  <si>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</si>
  <si>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</si>
  <si>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</si>
  <si>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</si>
  <si>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</si>
  <si>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</si>
  <si>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</si>
  <si>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</si>
  <si>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</si>
  <si>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</si>
  <si>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</si>
  <si>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</si>
  <si>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</si>
  <si>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</si>
  <si>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</si>
  <si>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</si>
  <si>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</si>
  <si>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</si>
  <si>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</si>
  <si>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</si>
  <si>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</si>
  <si>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</si>
  <si>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</si>
  <si>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</si>
  <si>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</si>
  <si>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</si>
  <si>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</si>
  <si>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</si>
  <si>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</si>
  <si>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</si>
  <si>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</si>
  <si>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</si>
  <si>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</si>
  <si>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</si>
  <si>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</si>
  <si>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</si>
  <si>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</si>
  <si>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</si>
  <si>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</si>
  <si>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</si>
  <si>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</si>
  <si>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</si>
  <si>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</si>
  <si>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</si>
  <si>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</si>
  <si>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</si>
  <si>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</si>
  <si>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</si>
  <si>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</si>
  <si>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</si>
  <si>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</si>
  <si>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</si>
  <si>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</si>
  <si>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</si>
  <si>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</si>
  <si>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</si>
  <si>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</si>
  <si>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</si>
  <si>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</si>
  <si>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</si>
  <si>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</si>
  <si>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</si>
  <si>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</si>
  <si>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</si>
  <si>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</si>
  <si>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</si>
  <si>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</si>
  <si>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</si>
  <si>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</si>
  <si>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</si>
  <si>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</si>
  <si>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</si>
  <si>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</si>
  <si>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</si>
  <si>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</si>
  <si>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</si>
  <si>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</si>
  <si>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</si>
  <si>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</si>
  <si>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</si>
  <si>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</si>
  <si>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</si>
  <si>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</si>
  <si>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</si>
  <si>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</si>
  <si>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</si>
  <si>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</si>
  <si>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</si>
  <si>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</si>
  <si>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</si>
  <si>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</si>
  <si>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</si>
  <si>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</si>
  <si>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</si>
  <si>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</si>
  <si>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</si>
  <si>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</si>
  <si>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</si>
  <si>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</si>
  <si>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</si>
  <si>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</si>
  <si>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</si>
  <si>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</si>
  <si>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</si>
  <si>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</si>
  <si>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</si>
  <si>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</si>
  <si>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</si>
  <si>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</si>
  <si>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</si>
  <si>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</si>
  <si>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</si>
  <si>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</si>
  <si>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</si>
  <si>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</si>
  <si>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</si>
  <si>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</si>
  <si>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</si>
  <si>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</si>
  <si>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</si>
  <si>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</si>
  <si>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</si>
  <si>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</si>
  <si>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</si>
  <si>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</si>
  <si>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</si>
  <si>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</si>
  <si>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</si>
  <si>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</si>
  <si>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</si>
  <si>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</si>
  <si>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</si>
  <si>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</si>
  <si>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</si>
  <si>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</si>
  <si>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</si>
  <si>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</si>
  <si>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</si>
  <si>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</si>
  <si>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</si>
  <si>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</si>
  <si>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</si>
  <si>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</si>
  <si>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</si>
  <si>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</si>
  <si>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</si>
  <si>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</si>
  <si>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</si>
  <si>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</si>
  <si>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</si>
  <si>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</si>
  <si>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</si>
  <si>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</si>
  <si>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</si>
  <si>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</si>
  <si>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</si>
  <si>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</si>
  <si>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</si>
  <si>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</si>
  <si>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</si>
  <si>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</si>
  <si>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</si>
  <si>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</si>
  <si>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</si>
  <si>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</si>
  <si>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</si>
  <si>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</si>
  <si>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</si>
  <si>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</si>
  <si>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</si>
  <si>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</si>
  <si>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</si>
  <si>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</si>
  <si>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</si>
  <si>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</si>
  <si>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</si>
  <si>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</si>
  <si>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</si>
  <si>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</si>
  <si>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</si>
  <si>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</si>
  <si>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</si>
  <si>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</si>
  <si>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</si>
  <si>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</si>
  <si>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</si>
  <si>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</si>
  <si>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</si>
  <si>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</si>
  <si>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</si>
  <si>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</si>
  <si>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</si>
  <si>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</si>
  <si>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</si>
  <si>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</si>
  <si>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</si>
  <si>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</si>
  <si>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</si>
  <si>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</si>
  <si>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</si>
  <si>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</si>
  <si>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</si>
  <si>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</si>
  <si>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</si>
  <si>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</si>
  <si>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</si>
  <si>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</si>
  <si>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</si>
  <si>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</si>
  <si>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</si>
  <si>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</si>
  <si>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</si>
  <si>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</si>
  <si>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</si>
  <si>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</si>
  <si>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</si>
  <si>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</si>
  <si>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</si>
  <si>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</si>
  <si>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</si>
  <si>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</si>
  <si>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</si>
  <si>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</si>
  <si>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</si>
  <si>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</si>
  <si>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</si>
  <si>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</si>
  <si>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</si>
  <si>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</si>
  <si>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</si>
  <si>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</si>
  <si>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</si>
  <si>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</si>
  <si>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</si>
  <si>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</si>
  <si>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</si>
  <si>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</si>
  <si>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</si>
  <si>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</si>
  <si>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</si>
  <si>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</si>
  <si>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</si>
  <si>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</si>
  <si>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</si>
  <si>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</si>
  <si>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</si>
  <si>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</si>
  <si>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</si>
  <si>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</si>
  <si>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</si>
  <si>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</si>
  <si>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</si>
  <si>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</si>
  <si>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</si>
  <si>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</si>
  <si>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</si>
  <si>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</si>
  <si>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</si>
  <si>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</si>
  <si>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</si>
  <si>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</si>
  <si>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</si>
  <si>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</si>
  <si>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</si>
  <si>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</si>
  <si>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</si>
  <si>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</si>
  <si>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</si>
  <si>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</si>
  <si>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</si>
  <si>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</si>
  <si>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</si>
  <si>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</si>
  <si>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</si>
  <si>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</si>
  <si>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</si>
  <si>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</si>
  <si>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</si>
  <si>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</si>
  <si>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</si>
  <si>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</si>
  <si>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</si>
  <si>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</si>
  <si>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</si>
  <si>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</si>
  <si>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</si>
  <si>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</si>
  <si>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</si>
  <si>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</si>
  <si>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</si>
  <si>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</si>
  <si>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</si>
  <si>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</si>
  <si>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</si>
  <si>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</si>
  <si>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</si>
  <si>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</si>
  <si>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</si>
  <si>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</si>
  <si>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</si>
  <si>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</si>
  <si>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</si>
  <si>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</si>
  <si>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</si>
  <si>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</si>
  <si>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</si>
  <si>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</si>
  <si>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</si>
  <si>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</si>
  <si>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</si>
  <si>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</si>
  <si>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</si>
  <si>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</si>
  <si>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</si>
  <si>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</si>
  <si>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</si>
  <si>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</si>
  <si>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</si>
  <si>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</si>
  <si>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</si>
  <si>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</si>
  <si>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</si>
  <si>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</si>
  <si>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</si>
  <si>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</si>
  <si>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</si>
  <si>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</si>
  <si>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</si>
  <si>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</si>
  <si>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</si>
  <si>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</si>
  <si>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</si>
  <si>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</si>
  <si>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</si>
  <si>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</si>
  <si>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</si>
  <si>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</si>
  <si>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</si>
  <si>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</si>
  <si>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</si>
  <si>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</si>
  <si>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</si>
  <si>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</si>
  <si>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</si>
  <si>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</si>
  <si>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</si>
  <si>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</si>
  <si>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</si>
  <si>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</si>
  <si>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</si>
  <si>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</si>
  <si>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</si>
  <si>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</si>
  <si>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</si>
  <si>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</si>
  <si>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</si>
  <si>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</si>
  <si>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</si>
  <si>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</si>
  <si>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</si>
  <si>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</si>
  <si>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</si>
  <si>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</si>
  <si>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</si>
  <si>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</si>
  <si>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</si>
  <si>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</si>
  <si>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</si>
  <si>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</si>
  <si>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</si>
  <si>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</si>
  <si>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</si>
  <si>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</si>
  <si>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</si>
  <si>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</si>
  <si>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</si>
  <si>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</si>
  <si>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</si>
  <si>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</si>
  <si>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</si>
  <si>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</si>
  <si>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</si>
  <si>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</si>
  <si>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</si>
  <si>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</si>
  <si>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</si>
  <si>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</si>
  <si>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</si>
  <si>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</si>
  <si>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</si>
  <si>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</si>
  <si>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</si>
  <si>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</si>
  <si>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</si>
  <si>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</si>
  <si>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</si>
  <si>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</si>
  <si>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</si>
  <si>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</si>
  <si>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</si>
  <si>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</si>
  <si>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</si>
  <si>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</si>
  <si>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</si>
  <si>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</si>
  <si>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</si>
  <si>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</si>
  <si>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</si>
  <si>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</si>
  <si>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</si>
  <si>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</si>
  <si>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</si>
  <si>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</si>
  <si>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</si>
  <si>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</si>
  <si>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</si>
  <si>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</si>
  <si>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</si>
  <si>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</si>
  <si>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</si>
  <si>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</si>
  <si>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</si>
  <si>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</si>
  <si>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</si>
  <si>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</si>
  <si>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</si>
  <si>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</si>
  <si>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</si>
  <si>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</si>
  <si>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</si>
  <si>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</si>
  <si>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</si>
  <si>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</si>
  <si>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</si>
  <si>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</si>
  <si>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</si>
  <si>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</si>
  <si>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</si>
  <si>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</si>
  <si>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</si>
  <si>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</si>
  <si>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</si>
  <si>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</si>
  <si>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</si>
  <si>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</si>
  <si>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</si>
  <si>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</si>
  <si>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</si>
  <si>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</si>
  <si>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</si>
  <si>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</si>
  <si>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</si>
  <si>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</si>
  <si>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</si>
  <si>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</si>
  <si>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</si>
  <si>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</si>
  <si>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</si>
  <si>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</si>
  <si>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</si>
  <si>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</si>
  <si>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</si>
  <si>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</si>
  <si>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</si>
  <si>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</si>
  <si>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</si>
  <si>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</si>
  <si>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</si>
  <si>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</si>
  <si>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</si>
  <si>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</si>
  <si>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</si>
  <si>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</si>
  <si>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</si>
  <si>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</si>
  <si>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</si>
  <si>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</si>
  <si>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</si>
  <si>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</si>
  <si>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</si>
  <si>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</si>
  <si>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</si>
  <si>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</si>
  <si>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</si>
  <si>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</si>
  <si>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</si>
  <si>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</si>
  <si>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</si>
  <si>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</si>
  <si>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</si>
  <si>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</si>
  <si>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</si>
  <si>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</si>
  <si>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</si>
  <si>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</si>
  <si>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</si>
  <si>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</si>
  <si>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</si>
  <si>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</si>
  <si>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</si>
  <si>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</si>
  <si>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</si>
  <si>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</si>
  <si>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</si>
  <si>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</si>
  <si>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</si>
  <si>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</si>
  <si>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</si>
  <si>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</si>
  <si>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</si>
  <si>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</si>
  <si>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</si>
  <si>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</si>
  <si>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</si>
  <si>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</si>
  <si>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</si>
  <si>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</si>
  <si>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</si>
  <si>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</si>
  <si>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</si>
  <si>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</si>
  <si>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</si>
  <si>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</si>
  <si>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</si>
  <si>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</si>
  <si>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</si>
  <si>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</si>
  <si>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</si>
  <si>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</si>
  <si>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</si>
  <si>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</si>
  <si>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</si>
  <si>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</si>
  <si>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</si>
  <si>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</si>
  <si>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</si>
  <si>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</si>
  <si>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</si>
  <si>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</si>
  <si>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</si>
  <si>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</si>
  <si>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</si>
  <si>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</si>
  <si>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</si>
  <si>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</si>
  <si>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</si>
  <si>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</si>
  <si>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</si>
  <si>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</si>
  <si>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</si>
  <si>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</si>
  <si>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</si>
  <si>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</si>
  <si>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</si>
  <si>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</si>
  <si>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</si>
  <si>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</si>
  <si>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</si>
  <si>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</si>
  <si>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</si>
  <si>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</si>
  <si>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</si>
  <si>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</si>
  <si>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</si>
  <si>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</si>
  <si>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</si>
  <si>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</si>
  <si>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</si>
  <si>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</si>
  <si>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</si>
  <si>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</si>
  <si>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</si>
  <si>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</si>
  <si>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</si>
  <si>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</si>
  <si>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</si>
  <si>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</si>
  <si>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</si>
  <si>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</si>
  <si>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</si>
  <si>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</si>
  <si>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</si>
  <si>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</si>
  <si>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</si>
  <si>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</si>
  <si>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</si>
  <si>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</si>
  <si>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</si>
  <si>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</si>
  <si>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</si>
  <si>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</si>
  <si>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</si>
  <si>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</si>
  <si>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</si>
  <si>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</si>
  <si>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</si>
  <si>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</si>
  <si>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</si>
  <si>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</si>
  <si>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</si>
  <si>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</si>
  <si>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</si>
  <si>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</si>
  <si>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</si>
  <si>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</si>
  <si>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</si>
  <si>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</si>
  <si>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</si>
  <si>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</si>
  <si>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</si>
  <si>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</si>
  <si>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</si>
  <si>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</si>
  <si>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</si>
  <si>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</si>
  <si>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</si>
  <si>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</si>
  <si>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</si>
  <si>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</si>
  <si>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</si>
  <si>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</si>
  <si>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</si>
  <si>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</si>
  <si>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</si>
  <si>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</si>
  <si>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</si>
  <si>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</si>
  <si>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</si>
  <si>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</si>
  <si>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</si>
  <si>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</si>
  <si>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</si>
  <si>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</si>
  <si>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</si>
  <si>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</si>
  <si>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</si>
  <si>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</si>
  <si>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</si>
  <si>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</si>
  <si>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</si>
  <si>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</si>
  <si>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</si>
  <si>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</si>
  <si>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</si>
  <si>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</si>
  <si>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</si>
  <si>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</si>
  <si>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</si>
  <si>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</si>
  <si>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</si>
  <si>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</si>
  <si>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</si>
  <si>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</si>
  <si>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</si>
  <si>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</si>
  <si>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</si>
  <si>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</si>
  <si>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</si>
  <si>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</si>
  <si>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</si>
  <si>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</si>
  <si>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</si>
  <si>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</si>
  <si>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</si>
  <si>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</si>
  <si>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</si>
  <si>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</si>
  <si>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</si>
  <si>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</si>
  <si>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</si>
  <si>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</si>
  <si>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</si>
  <si>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</si>
  <si>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</si>
  <si>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</si>
  <si>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</si>
  <si>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</si>
  <si>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</si>
  <si>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</si>
  <si>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</si>
  <si>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</si>
  <si>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</si>
  <si>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</si>
  <si>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</si>
  <si>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</si>
  <si>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</si>
  <si>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</si>
  <si>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</si>
  <si>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</si>
  <si>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</si>
  <si>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</si>
  <si>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</si>
  <si>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</si>
  <si>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</si>
  <si>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</si>
  <si>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</si>
  <si>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</si>
  <si>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</si>
  <si>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</si>
  <si>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</si>
  <si>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</si>
  <si>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</si>
  <si>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</si>
  <si>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</si>
  <si>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</si>
  <si>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</si>
  <si>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</si>
  <si>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</si>
  <si>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</si>
  <si>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</si>
  <si>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</si>
  <si>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</si>
  <si>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</si>
  <si>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</si>
  <si>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</si>
  <si>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</si>
  <si>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</si>
  <si>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</si>
  <si>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</si>
  <si>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</si>
  <si>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</si>
  <si>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</si>
  <si>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</si>
  <si>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</si>
  <si>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</si>
  <si>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</si>
  <si>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</si>
  <si>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</si>
  <si>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</si>
  <si>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</si>
  <si>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</si>
  <si>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</si>
  <si>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</si>
  <si>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</si>
  <si>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</si>
  <si>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</si>
  <si>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</si>
  <si>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</si>
  <si>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</si>
  <si>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</si>
  <si>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</si>
  <si>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</si>
  <si>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</si>
  <si>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</si>
  <si>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</si>
  <si>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</si>
  <si>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</si>
  <si>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</si>
  <si>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</si>
  <si>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</si>
  <si>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</si>
  <si>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</si>
  <si>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</si>
  <si>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</si>
  <si>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</si>
  <si>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</si>
  <si>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</si>
  <si>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</si>
  <si>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</si>
  <si>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</si>
  <si>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</si>
  <si>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</si>
  <si>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</si>
  <si>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</si>
  <si>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</si>
  <si>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</si>
  <si>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</si>
  <si>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</si>
  <si>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</si>
  <si>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</si>
  <si>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</si>
  <si>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</si>
  <si>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</si>
  <si>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</si>
  <si>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</si>
  <si>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</si>
  <si>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</si>
  <si>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</si>
  <si>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</si>
  <si>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</si>
  <si>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</si>
  <si>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</si>
  <si>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</si>
  <si>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</si>
  <si>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</si>
  <si>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</si>
  <si>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</si>
  <si>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</si>
  <si>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</si>
  <si>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</si>
  <si>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</si>
  <si>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</si>
  <si>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</si>
  <si>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</si>
  <si>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</si>
  <si>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</si>
  <si>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</si>
  <si>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</si>
  <si>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</si>
  <si>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</si>
  <si>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</si>
  <si>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</si>
  <si>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</si>
  <si>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</si>
  <si>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</si>
  <si>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</si>
  <si>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</si>
  <si>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</si>
  <si>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</si>
  <si>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</si>
  <si>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</si>
  <si>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</si>
  <si>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</si>
  <si>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</si>
  <si>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</si>
  <si>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</si>
  <si>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</si>
  <si>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</si>
  <si>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</si>
  <si>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</si>
  <si>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</si>
  <si>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</si>
  <si>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</si>
  <si>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</si>
  <si>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</si>
  <si>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</si>
  <si>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</si>
  <si>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</si>
  <si>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</si>
  <si>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</si>
  <si>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</si>
  <si>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</si>
  <si>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</si>
  <si>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</si>
  <si>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</si>
  <si>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</si>
  <si>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</si>
  <si>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</si>
  <si>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</si>
  <si>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</si>
  <si>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</si>
  <si>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</si>
  <si>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</si>
  <si>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</si>
  <si>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</si>
  <si>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</si>
  <si>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</si>
  <si>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</si>
  <si>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</si>
  <si>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</si>
  <si>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</si>
  <si>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</si>
  <si>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</si>
  <si>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</si>
  <si>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</si>
  <si>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</si>
  <si>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</si>
  <si>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</si>
  <si>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</si>
  <si>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</si>
  <si>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</si>
  <si>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</si>
  <si>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</si>
  <si>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</si>
  <si>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</si>
  <si>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</si>
  <si>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</si>
  <si>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</si>
  <si>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</si>
  <si>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</si>
  <si>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</si>
  <si>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</si>
  <si>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</si>
  <si>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</si>
  <si>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</si>
  <si>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</si>
  <si>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</si>
  <si>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</si>
  <si>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</si>
  <si>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</si>
  <si>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</si>
  <si>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</si>
  <si>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</si>
  <si>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</si>
  <si>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</si>
  <si>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</si>
  <si>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</si>
  <si>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</si>
  <si>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</si>
  <si>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</si>
  <si>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</si>
  <si>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</si>
  <si>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</si>
  <si>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</si>
  <si>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</si>
  <si>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</si>
  <si>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</si>
  <si>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</si>
  <si>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</si>
  <si>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</si>
  <si>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</si>
  <si>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</si>
  <si>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</si>
  <si>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</si>
  <si>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</si>
  <si>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</si>
  <si>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</si>
  <si>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</si>
  <si>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</si>
  <si>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</si>
  <si>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</si>
  <si>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</si>
  <si>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</si>
  <si>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</si>
  <si>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</si>
  <si>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</si>
  <si>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</si>
  <si>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</si>
  <si>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</si>
  <si>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</si>
  <si>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</si>
  <si>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</si>
  <si>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</si>
  <si>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</si>
  <si>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</si>
  <si>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</si>
  <si>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</si>
  <si>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</si>
  <si>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</si>
  <si>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</si>
  <si>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</si>
  <si>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</si>
  <si>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</si>
  <si>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</si>
  <si>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</si>
  <si>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</si>
  <si>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</si>
  <si>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</si>
  <si>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</si>
  <si>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</si>
  <si>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</si>
  <si>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</si>
  <si>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</si>
  <si>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</si>
  <si>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</si>
  <si>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</si>
  <si>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</si>
  <si>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</si>
  <si>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</si>
  <si>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</si>
  <si>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</si>
  <si>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</si>
  <si>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</si>
  <si>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</si>
  <si>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</si>
  <si>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</si>
  <si>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</si>
  <si>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</si>
  <si>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</si>
  <si>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</si>
  <si>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</si>
  <si>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</si>
  <si>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</si>
  <si>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</si>
  <si>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</si>
  <si>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</si>
  <si>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</si>
  <si>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</si>
  <si>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</si>
  <si>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</si>
  <si>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</si>
  <si>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</si>
  <si>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</si>
  <si>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</si>
  <si>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</si>
  <si>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</si>
  <si>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</si>
  <si>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</si>
  <si>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</si>
  <si>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</si>
  <si>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</si>
  <si>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</si>
  <si>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</si>
  <si>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</si>
  <si>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</si>
  <si>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</si>
  <si>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</si>
  <si>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</si>
  <si>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</si>
  <si>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</si>
  <si>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</si>
  <si>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</si>
  <si>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</si>
  <si>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</si>
  <si>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</si>
  <si>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</si>
  <si>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</si>
  <si>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</si>
  <si>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</si>
  <si>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</si>
  <si>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</si>
  <si>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</si>
  <si>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</si>
  <si>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</si>
  <si>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</si>
  <si>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</si>
  <si>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</si>
  <si>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</si>
  <si>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</si>
  <si>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</si>
  <si>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</si>
  <si>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</si>
  <si>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</si>
  <si>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</si>
  <si>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</si>
  <si>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</si>
  <si>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</si>
  <si>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</si>
  <si>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</si>
  <si>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</si>
  <si>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</si>
  <si>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</si>
  <si>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</si>
  <si>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</si>
  <si>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</si>
  <si>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</si>
  <si>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</si>
  <si>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</si>
  <si>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</si>
  <si>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</si>
  <si>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</si>
  <si>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</si>
  <si>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</si>
  <si>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</si>
  <si>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</si>
  <si>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</si>
  <si>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</si>
  <si>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</si>
  <si>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</si>
  <si>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</si>
  <si>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</si>
  <si>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</si>
  <si>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</si>
  <si>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</si>
  <si>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</si>
  <si>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</si>
  <si>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</si>
  <si>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</si>
  <si>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</si>
  <si>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</si>
  <si>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</si>
  <si>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</si>
  <si>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</si>
  <si>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</si>
  <si>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</si>
  <si>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</si>
  <si>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</si>
  <si>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</si>
  <si>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</si>
  <si>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</si>
  <si>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</si>
  <si>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</si>
  <si>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</si>
  <si>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</si>
  <si>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</si>
  <si>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</si>
  <si>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</si>
  <si>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</si>
  <si>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</si>
  <si>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</si>
  <si>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</si>
  <si>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</si>
  <si>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</si>
  <si>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</si>
  <si>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</si>
  <si>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</si>
  <si>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</si>
  <si>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</si>
  <si>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</si>
  <si>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</si>
  <si>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</si>
  <si>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</si>
  <si>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</si>
  <si>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</si>
  <si>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</si>
  <si>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</si>
  <si>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</si>
  <si>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</si>
  <si>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</si>
  <si>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</si>
  <si>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</si>
  <si>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</si>
  <si>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</si>
  <si>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</si>
  <si>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</si>
  <si>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</si>
  <si>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</si>
  <si>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</si>
  <si>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</si>
  <si>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</si>
  <si>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</si>
  <si>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</si>
  <si>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</si>
  <si>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</si>
  <si>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</si>
  <si>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</si>
  <si>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</si>
  <si>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</si>
  <si>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</si>
  <si>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</si>
  <si>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</si>
  <si>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</si>
  <si>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</si>
  <si>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</si>
  <si>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</si>
  <si>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</si>
  <si>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</si>
  <si>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</si>
  <si>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</si>
  <si>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</si>
  <si>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</si>
  <si>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</si>
  <si>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</si>
  <si>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</si>
  <si>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</si>
  <si>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</si>
  <si>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</si>
  <si>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</si>
  <si>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</si>
  <si>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</si>
  <si>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</si>
  <si>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</si>
  <si>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</si>
  <si>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</si>
  <si>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</si>
  <si>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</si>
  <si>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</si>
  <si>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</si>
  <si>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</si>
  <si>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</si>
  <si>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</si>
  <si>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</si>
  <si>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</si>
  <si>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</si>
  <si>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</si>
  <si>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</si>
  <si>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</si>
  <si>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</si>
  <si>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</si>
  <si>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</si>
  <si>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</si>
  <si>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</si>
  <si>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</si>
  <si>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</si>
  <si>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</si>
  <si>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</si>
  <si>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</si>
  <si>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</si>
  <si>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</si>
  <si>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</si>
  <si>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</si>
  <si>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</si>
  <si>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</si>
  <si>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</si>
  <si>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</si>
  <si>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</si>
  <si>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</si>
  <si>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</si>
  <si>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</si>
  <si>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</si>
  <si>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</si>
  <si>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</si>
  <si>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</si>
  <si>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</si>
  <si>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</si>
  <si>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</si>
  <si>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</si>
  <si>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</si>
  <si>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</si>
  <si>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</si>
  <si>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</si>
  <si>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</si>
  <si>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</si>
  <si>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</si>
  <si>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</si>
  <si>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</si>
  <si>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</si>
  <si>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</si>
  <si>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</si>
  <si>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</si>
  <si>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</si>
  <si>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</si>
  <si>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</si>
  <si>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</si>
  <si>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</si>
  <si>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</si>
  <si>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</si>
  <si>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</si>
  <si>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</si>
  <si>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</si>
  <si>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</si>
  <si>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</si>
  <si>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</si>
  <si>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</si>
  <si>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</si>
  <si>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</si>
  <si>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</si>
  <si>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</si>
  <si>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</si>
  <si>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</si>
  <si>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</si>
  <si>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</si>
  <si>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</si>
  <si>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</si>
  <si>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</si>
  <si>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</si>
  <si>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</si>
  <si>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</si>
  <si>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</si>
  <si>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</si>
  <si>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</si>
  <si>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</si>
  <si>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</si>
  <si>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</si>
  <si>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</si>
  <si>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</si>
  <si>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</si>
  <si>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</si>
  <si>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</si>
  <si>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</si>
  <si>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</si>
  <si>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</si>
  <si>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</si>
  <si>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</si>
  <si>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</si>
  <si>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</si>
  <si>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</si>
  <si>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</si>
  <si>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</si>
  <si>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</si>
  <si>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</si>
  <si>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</si>
  <si>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</si>
  <si>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</si>
  <si>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</si>
  <si>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</si>
  <si>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</si>
  <si>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</si>
  <si>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</si>
  <si>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</si>
  <si>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</si>
  <si>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</si>
  <si>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</si>
  <si>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</si>
  <si>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</si>
  <si>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</si>
  <si>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</si>
  <si>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</si>
  <si>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</si>
  <si>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</si>
  <si>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</si>
  <si>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</si>
  <si>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</si>
  <si>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</si>
  <si>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</si>
  <si>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</si>
  <si>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</si>
  <si>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</si>
  <si>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</si>
  <si>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</si>
  <si>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</si>
  <si>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</si>
  <si>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</si>
  <si>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</si>
  <si>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</si>
  <si>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</si>
  <si>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</si>
  <si>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</si>
  <si>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</si>
  <si>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</si>
  <si>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</si>
  <si>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</si>
  <si>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</si>
  <si>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</si>
  <si>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</si>
  <si>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</si>
  <si>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</si>
  <si>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</si>
  <si>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</si>
  <si>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</si>
  <si>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</si>
  <si>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</si>
  <si>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</si>
  <si>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</si>
  <si>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</si>
  <si>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</si>
  <si>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</si>
  <si>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</si>
  <si>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</si>
  <si>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</si>
  <si>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</si>
  <si>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</si>
  <si>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</si>
  <si>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</si>
  <si>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</si>
  <si>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</si>
  <si>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</si>
  <si>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</si>
  <si>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</si>
  <si>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</si>
  <si>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</si>
  <si>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</si>
  <si>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</si>
  <si>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</si>
  <si>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</si>
  <si>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</si>
  <si>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</si>
  <si>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</si>
  <si>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</si>
  <si>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</si>
  <si>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</si>
  <si>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</si>
  <si>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</si>
  <si>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</si>
  <si>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</si>
  <si>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</si>
  <si>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</si>
  <si>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</si>
  <si>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</si>
  <si>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</si>
  <si>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</si>
  <si>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</si>
  <si>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</si>
  <si>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</si>
  <si>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</si>
  <si>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</si>
  <si>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</si>
  <si>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</si>
  <si>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</si>
  <si>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</si>
  <si>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</si>
  <si>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</si>
  <si>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</si>
  <si>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</si>
  <si>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</si>
  <si>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</si>
  <si>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</si>
  <si>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</si>
  <si>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</si>
  <si>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</si>
  <si>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</si>
  <si>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</si>
  <si>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</si>
  <si>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</si>
  <si>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</si>
  <si>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</si>
  <si>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</si>
  <si>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</si>
  <si>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</si>
  <si>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</si>
  <si>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</si>
  <si>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</si>
  <si>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</si>
  <si>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</si>
  <si>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</si>
  <si>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</si>
  <si>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</si>
  <si>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</si>
  <si>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</si>
  <si>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</si>
  <si>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</si>
  <si>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</si>
  <si>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</si>
  <si>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</si>
  <si>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</si>
  <si>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</si>
  <si>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</si>
  <si>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</si>
  <si>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</si>
  <si>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</si>
  <si>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</si>
  <si>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</si>
  <si>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</si>
  <si>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</si>
  <si>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</si>
  <si>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</si>
  <si>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</si>
  <si>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</si>
  <si>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</si>
  <si>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</si>
  <si>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</si>
  <si>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</si>
  <si>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</si>
  <si>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</si>
  <si>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</si>
  <si>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</si>
  <si>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</si>
  <si>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</si>
  <si>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</si>
  <si>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</si>
  <si>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</si>
  <si>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</si>
  <si>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</si>
  <si>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</si>
  <si>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</si>
  <si>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</si>
  <si>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</si>
  <si>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</si>
  <si>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</si>
  <si>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</si>
  <si>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</si>
  <si>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</si>
  <si>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</si>
  <si>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</si>
  <si>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</si>
  <si>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</si>
  <si>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</si>
  <si>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</si>
  <si>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</si>
  <si>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</si>
  <si>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</si>
  <si>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</si>
  <si>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</si>
  <si>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</si>
  <si>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</si>
  <si>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</si>
  <si>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</si>
  <si>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</si>
  <si>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</si>
  <si>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</si>
  <si>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</si>
  <si>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</si>
  <si>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</si>
  <si>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</si>
  <si>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</si>
  <si>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</si>
  <si>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</si>
  <si>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</si>
  <si>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</si>
  <si>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</si>
  <si>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</si>
  <si>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</si>
  <si>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</si>
  <si>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</si>
  <si>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</si>
  <si>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</si>
  <si>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</si>
  <si>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</si>
  <si>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</si>
  <si>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</si>
  <si>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</si>
  <si>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</si>
  <si>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</si>
  <si>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</si>
  <si>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</si>
  <si>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</si>
  <si>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</si>
  <si>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</si>
  <si>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</si>
  <si>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</si>
  <si>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</si>
  <si>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</si>
  <si>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</si>
  <si>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</si>
  <si>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</si>
  <si>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</si>
  <si>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</si>
  <si>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</si>
  <si>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</si>
  <si>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</si>
  <si>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</si>
  <si>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</si>
  <si>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</si>
  <si>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</si>
  <si>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</si>
  <si>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</si>
  <si>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</si>
  <si>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</si>
  <si>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</si>
  <si>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</si>
  <si>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</si>
  <si>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</si>
  <si>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</si>
  <si>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</si>
  <si>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</si>
  <si>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</si>
  <si>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</si>
  <si>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</si>
  <si>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</si>
  <si>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</si>
  <si>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</si>
  <si>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</si>
  <si>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</si>
  <si>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</si>
  <si>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</si>
  <si>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</si>
  <si>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</si>
  <si>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</si>
  <si>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</si>
  <si>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</si>
  <si>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</si>
  <si>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</si>
  <si>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</si>
  <si>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</si>
  <si>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</si>
  <si>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</si>
  <si>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</si>
  <si>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</si>
  <si>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</si>
  <si>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</si>
  <si>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</si>
  <si>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</si>
  <si>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</si>
  <si>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</si>
  <si>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</si>
  <si>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</si>
  <si>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</si>
  <si>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</si>
  <si>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</si>
  <si>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</si>
  <si>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</si>
  <si>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</si>
  <si>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</si>
  <si>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</si>
  <si>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</si>
  <si>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</si>
  <si>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</si>
  <si>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</si>
  <si>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</si>
  <si>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</si>
  <si>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</si>
  <si>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</si>
  <si>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</si>
  <si>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</si>
  <si>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</si>
  <si>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</si>
  <si>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</si>
  <si>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</si>
  <si>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</si>
  <si>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</si>
  <si>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</si>
  <si>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</si>
  <si>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</si>
  <si>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</si>
  <si>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</si>
  <si>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</si>
  <si>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</si>
  <si>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</si>
  <si>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</si>
  <si>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</si>
  <si>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</si>
  <si>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</si>
  <si>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</si>
  <si>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</si>
  <si>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</si>
  <si>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</si>
  <si>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</si>
  <si>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</si>
  <si>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</si>
  <si>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</si>
  <si>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</si>
  <si>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</si>
  <si>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</si>
  <si>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</si>
  <si>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</si>
  <si>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</si>
  <si>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</si>
  <si>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</si>
  <si>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</si>
  <si>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</si>
  <si>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</si>
  <si>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</si>
  <si>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</si>
  <si>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</si>
  <si>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</si>
  <si>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</si>
  <si>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</si>
  <si>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</si>
  <si>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</si>
  <si>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</si>
  <si>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</si>
  <si>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</si>
  <si>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</si>
  <si>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</si>
  <si>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</si>
  <si>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</si>
  <si>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</si>
  <si>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</si>
  <si>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</si>
  <si>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</si>
  <si>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</si>
  <si>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</si>
  <si>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</si>
  <si>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</si>
  <si>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</si>
  <si>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</si>
  <si>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</si>
  <si>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</si>
  <si>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</si>
  <si>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</si>
  <si>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</si>
  <si>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</si>
  <si>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</si>
  <si>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</si>
  <si>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</si>
  <si>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</si>
  <si>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</si>
  <si>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</si>
  <si>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</si>
  <si>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</si>
  <si>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</si>
  <si>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</si>
  <si>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</si>
  <si>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</si>
  <si>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</si>
  <si>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</si>
  <si>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</si>
  <si>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</si>
  <si>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</si>
  <si>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</si>
  <si>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</si>
  <si>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</si>
  <si>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</si>
  <si>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</si>
  <si>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</si>
  <si>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</si>
  <si>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</si>
  <si>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</si>
  <si>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</si>
  <si>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</si>
  <si>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</si>
  <si>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</si>
  <si>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</si>
  <si>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</si>
  <si>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</si>
  <si>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</si>
  <si>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</si>
  <si>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</si>
  <si>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</si>
  <si>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</si>
  <si>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</si>
  <si>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</si>
  <si>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</si>
  <si>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</si>
  <si>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</si>
  <si>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</si>
  <si>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</si>
  <si>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</si>
  <si>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</si>
  <si>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</si>
  <si>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</si>
  <si>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</si>
  <si>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</si>
  <si>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</si>
  <si>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</si>
  <si>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</si>
  <si>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</si>
  <si>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</si>
  <si>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</si>
  <si>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</si>
  <si>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</si>
  <si>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</si>
  <si>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</si>
  <si>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</si>
  <si>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</si>
  <si>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</si>
  <si>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</si>
  <si>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</si>
  <si>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</si>
  <si>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</si>
  <si>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</si>
  <si>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</si>
  <si>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</si>
  <si>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</si>
  <si>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</si>
  <si>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</si>
  <si>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</si>
  <si>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</si>
  <si>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</si>
  <si>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</si>
  <si>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</si>
  <si>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</si>
  <si>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</si>
  <si>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</si>
  <si>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</si>
  <si>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</si>
  <si>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</si>
  <si>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</si>
  <si>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</si>
  <si>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</si>
  <si>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</si>
  <si>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</si>
  <si>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</si>
  <si>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</si>
  <si>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</si>
  <si>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</si>
  <si>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</si>
  <si>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</si>
  <si>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</si>
  <si>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</si>
  <si>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</si>
  <si>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</si>
  <si>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</si>
  <si>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</si>
  <si>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</si>
  <si>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</si>
  <si>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</si>
  <si>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</si>
  <si>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</si>
  <si>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</si>
  <si>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</si>
  <si>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</si>
  <si>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</si>
  <si>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</si>
  <si>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</si>
  <si>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</si>
  <si>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</si>
  <si>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</si>
  <si>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</si>
  <si>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</si>
  <si>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</si>
  <si>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</si>
  <si>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</si>
  <si>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</si>
  <si>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</si>
  <si>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</si>
  <si>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</si>
  <si>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</si>
  <si>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</si>
  <si>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</si>
  <si>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</si>
  <si>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</si>
  <si>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</si>
  <si>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</si>
  <si>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</si>
  <si>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</si>
  <si>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</si>
  <si>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</si>
  <si>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</si>
  <si>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</si>
  <si>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</si>
  <si>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</si>
  <si>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</si>
  <si>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</si>
  <si>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</si>
  <si>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</si>
  <si>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</si>
  <si>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</si>
  <si>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</si>
  <si>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</si>
  <si>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</si>
  <si>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</si>
  <si>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</si>
  <si>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</si>
  <si>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</si>
  <si>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</si>
  <si>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</si>
  <si>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</si>
  <si>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</si>
  <si>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</si>
  <si>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</si>
  <si>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</si>
  <si>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</si>
  <si>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</si>
  <si>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</si>
  <si>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</si>
  <si>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</si>
  <si>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</si>
  <si>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</si>
  <si>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</si>
  <si>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</si>
  <si>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</si>
  <si>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</si>
  <si>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</si>
  <si>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</si>
  <si>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</si>
  <si>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</si>
  <si>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</si>
  <si>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</si>
  <si>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</si>
  <si>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</si>
  <si>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</si>
  <si>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</si>
  <si>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</si>
  <si>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</si>
  <si>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</si>
  <si>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</si>
  <si>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</si>
  <si>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</si>
  <si>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</si>
  <si>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</si>
  <si>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</si>
  <si>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</si>
  <si>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</si>
  <si>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</si>
  <si>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</si>
  <si>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</si>
  <si>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</si>
  <si>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</si>
  <si>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</si>
  <si>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</si>
  <si>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</si>
  <si>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</si>
  <si>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</si>
  <si>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</si>
  <si>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</si>
  <si>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</si>
  <si>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</si>
  <si>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</si>
  <si>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</si>
  <si>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</si>
  <si>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</si>
  <si>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</si>
  <si>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</si>
  <si>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</si>
  <si>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</si>
  <si>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</si>
  <si>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</si>
  <si>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</si>
  <si>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</si>
  <si>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</si>
  <si>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</si>
  <si>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</si>
  <si>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</si>
  <si>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</si>
  <si>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</si>
  <si>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</si>
  <si>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</si>
  <si>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</si>
  <si>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</si>
  <si>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</si>
  <si>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</si>
  <si>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</si>
  <si>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</si>
  <si>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</si>
  <si>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</si>
  <si>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</si>
  <si>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</si>
  <si>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</si>
  <si>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</si>
  <si>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</si>
  <si>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</si>
  <si>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</si>
  <si>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</si>
  <si>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</si>
  <si>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</si>
  <si>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</si>
  <si>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</si>
  <si>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</si>
  <si>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</si>
  <si>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</si>
  <si>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</si>
  <si>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</si>
  <si>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</si>
  <si>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</si>
  <si>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</si>
  <si>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</si>
  <si>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</si>
  <si>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</si>
  <si>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</si>
  <si>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</si>
  <si>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</si>
  <si>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</si>
  <si>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</si>
  <si>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</si>
  <si>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</si>
  <si>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</si>
  <si>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</si>
  <si>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</si>
  <si>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</si>
  <si>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</si>
  <si>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</si>
  <si>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</si>
  <si>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</si>
  <si>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</si>
  <si>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</si>
  <si>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</si>
  <si>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</si>
  <si>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</si>
  <si>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</si>
  <si>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</si>
  <si>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</si>
  <si>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</si>
  <si>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</si>
  <si>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</si>
  <si>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</si>
  <si>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</si>
  <si>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</si>
  <si>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</si>
  <si>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</si>
  <si>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</si>
  <si>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</si>
  <si>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</si>
  <si>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</si>
  <si>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</si>
  <si>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</si>
  <si>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</si>
  <si>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</si>
  <si>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</si>
  <si>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</si>
  <si>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</si>
  <si>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</si>
  <si>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</si>
  <si>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</si>
  <si>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</si>
  <si>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</si>
  <si>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</si>
  <si>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</si>
  <si>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</si>
  <si>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</si>
  <si>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</si>
  <si>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</si>
  <si>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</si>
  <si>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</si>
  <si>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</si>
  <si>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</si>
  <si>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</si>
  <si>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</si>
  <si>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</si>
  <si>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</si>
  <si>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</si>
  <si>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</si>
  <si>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</si>
  <si>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</si>
  <si>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</si>
  <si>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</si>
  <si>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</si>
  <si>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</si>
  <si>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</si>
  <si>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</si>
  <si>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</si>
  <si>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</si>
  <si>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</si>
  <si>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</si>
  <si>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</si>
  <si>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</si>
  <si>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</si>
  <si>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</si>
  <si>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</si>
  <si>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</si>
  <si>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</si>
  <si>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</si>
  <si>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</si>
  <si>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</si>
  <si>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</si>
  <si>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</si>
  <si>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</si>
  <si>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</si>
  <si>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</si>
  <si>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</si>
  <si>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</si>
  <si>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</si>
  <si>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</si>
  <si>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</si>
  <si>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</si>
  <si>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</si>
  <si>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</si>
  <si>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</si>
  <si>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</si>
  <si>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</si>
  <si>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</si>
  <si>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</si>
  <si>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</si>
  <si>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</si>
  <si>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</si>
  <si>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</si>
  <si>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</si>
  <si>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</si>
  <si>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</si>
  <si>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</si>
  <si>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</si>
  <si>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</si>
  <si>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</si>
  <si>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</si>
  <si>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</si>
  <si>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</si>
  <si>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</si>
  <si>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</si>
  <si>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</si>
  <si>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</si>
  <si>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</si>
  <si>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</si>
  <si>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</si>
  <si>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</si>
  <si>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</si>
  <si>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</si>
  <si>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</si>
  <si>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</si>
  <si>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</si>
  <si>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</si>
  <si>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</si>
  <si>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</si>
  <si>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</si>
  <si>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</si>
  <si>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</si>
  <si>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</si>
  <si>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</si>
  <si>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</si>
  <si>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</si>
  <si>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</si>
  <si>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</si>
  <si>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</si>
  <si>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</si>
  <si>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</si>
  <si>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</si>
  <si>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</si>
  <si>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</si>
  <si>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</si>
  <si>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</si>
  <si>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</si>
  <si>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</si>
  <si>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</si>
  <si>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</si>
  <si>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</si>
  <si>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</si>
  <si>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</si>
  <si>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</si>
  <si>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</si>
  <si>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</si>
  <si>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</si>
  <si>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</si>
  <si>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</si>
  <si>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</si>
  <si>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</si>
  <si>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</si>
  <si>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</si>
  <si>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</si>
  <si>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</si>
  <si>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</si>
  <si>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</si>
  <si>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</si>
  <si>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</si>
  <si>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</si>
  <si>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</si>
  <si>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</si>
  <si>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</si>
  <si>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</si>
  <si>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</si>
  <si>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</si>
  <si>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</si>
  <si>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</si>
  <si>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</si>
  <si>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</si>
  <si>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</si>
  <si>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</si>
  <si>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</si>
  <si>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</si>
  <si>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</si>
  <si>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</si>
  <si>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</si>
  <si>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</si>
  <si>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</si>
  <si>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</si>
  <si>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</si>
  <si>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</si>
  <si>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</si>
  <si>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</si>
  <si>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</si>
  <si>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</si>
  <si>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</si>
  <si>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</si>
  <si>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</si>
  <si>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</si>
  <si>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</si>
  <si>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</si>
  <si>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</si>
  <si>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</si>
  <si>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</si>
  <si>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</si>
  <si>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</si>
  <si>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</si>
  <si>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</si>
  <si>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</si>
  <si>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</si>
  <si>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</si>
  <si>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</si>
  <si>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</si>
  <si>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</si>
  <si>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</si>
  <si>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</si>
  <si>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</si>
  <si>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</si>
  <si>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</si>
  <si>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</si>
  <si>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</si>
  <si>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</si>
  <si>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</si>
  <si>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</si>
  <si>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</si>
  <si>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</si>
  <si>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</si>
  <si>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</si>
  <si>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</si>
  <si>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</si>
  <si>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</si>
  <si>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</si>
  <si>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</si>
  <si>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</si>
  <si>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</si>
  <si>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</si>
  <si>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</si>
  <si>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</si>
  <si>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</si>
  <si>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</si>
  <si>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</si>
  <si>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</si>
  <si>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</si>
  <si>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</si>
  <si>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</si>
  <si>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</si>
  <si>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</si>
  <si>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</si>
  <si>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</si>
  <si>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</si>
  <si>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</si>
  <si>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</si>
  <si>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</si>
  <si>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</si>
  <si>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</si>
  <si>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</si>
  <si>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</si>
  <si>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</si>
  <si>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</si>
  <si>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</si>
  <si>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</si>
  <si>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</si>
  <si>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</si>
  <si>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</si>
  <si>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</si>
  <si>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</si>
  <si>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</si>
  <si>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</si>
  <si>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</si>
  <si>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</si>
  <si>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</si>
  <si>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</si>
  <si>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</si>
  <si>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</si>
  <si>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</si>
  <si>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</si>
  <si>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</si>
  <si>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</si>
  <si>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</si>
  <si>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</si>
  <si>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</si>
  <si>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</si>
  <si>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</si>
  <si>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</si>
  <si>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</si>
  <si>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</si>
  <si>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</si>
  <si>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</si>
  <si>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</si>
  <si>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</si>
  <si>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</si>
  <si>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</si>
  <si>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</si>
  <si>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</si>
  <si>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</si>
  <si>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</si>
  <si>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</si>
  <si>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</si>
  <si>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</si>
  <si>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</si>
  <si>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</si>
  <si>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</si>
  <si>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</si>
  <si>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</si>
  <si>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</si>
  <si>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</si>
  <si>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</si>
  <si>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</si>
  <si>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</si>
  <si>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</si>
  <si>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</si>
  <si>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</si>
  <si>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</si>
  <si>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</si>
  <si>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</si>
  <si>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</si>
  <si>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</si>
  <si>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</si>
  <si>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</si>
  <si>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</si>
  <si>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</si>
  <si>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</si>
  <si>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</si>
  <si>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</si>
  <si>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</si>
  <si>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</si>
  <si>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</si>
  <si>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</si>
  <si>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</si>
  <si>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</si>
  <si>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</si>
  <si>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</si>
  <si>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</si>
  <si>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</si>
  <si>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</si>
  <si>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</si>
  <si>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</si>
  <si>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</si>
  <si>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</si>
  <si>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</si>
  <si>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</si>
  <si>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</si>
  <si>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</si>
  <si>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</si>
  <si>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</si>
  <si>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</si>
  <si>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</si>
  <si>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</si>
  <si>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</si>
  <si>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</si>
  <si>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</si>
  <si>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</si>
  <si>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</si>
  <si>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</si>
  <si>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</si>
  <si>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</si>
  <si>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</si>
  <si>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</si>
  <si>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</si>
  <si>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</si>
  <si>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</si>
  <si>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</si>
  <si>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</si>
  <si>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</si>
  <si>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</si>
  <si>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</si>
  <si>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</si>
  <si>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</si>
  <si>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</si>
  <si>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</si>
  <si>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</si>
  <si>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</si>
  <si>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</si>
  <si>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</si>
  <si>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</si>
  <si>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</si>
  <si>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</si>
  <si>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</si>
  <si>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</si>
  <si>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</si>
  <si>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</si>
  <si>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</si>
  <si>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</si>
  <si>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</si>
  <si>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</si>
  <si>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</si>
  <si>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</si>
  <si>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</si>
  <si>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</si>
  <si>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</si>
  <si>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</si>
  <si>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</si>
  <si>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</si>
  <si>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</si>
  <si>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</si>
  <si>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</si>
  <si>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</si>
  <si>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</si>
  <si>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</si>
  <si>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</si>
  <si>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</si>
  <si>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</si>
  <si>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</si>
  <si>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</si>
  <si>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</si>
  <si>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</si>
  <si>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</si>
  <si>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</si>
  <si>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</si>
  <si>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</si>
  <si>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</si>
  <si>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</si>
  <si>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</si>
  <si>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</si>
  <si>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</si>
  <si>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</si>
  <si>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</si>
  <si>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</si>
  <si>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</si>
  <si>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</si>
  <si>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</si>
  <si>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</si>
  <si>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</si>
  <si>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</si>
  <si>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</si>
  <si>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</si>
  <si>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</si>
  <si>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</si>
  <si>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</si>
  <si>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</si>
  <si>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</si>
  <si>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</si>
  <si>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</si>
  <si>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</si>
  <si>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</si>
  <si>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</si>
  <si>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</si>
  <si>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</si>
  <si>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</si>
  <si>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</si>
  <si>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</si>
  <si>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</si>
  <si>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</si>
  <si>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</si>
  <si>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</si>
  <si>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</si>
  <si>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</si>
  <si>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</si>
  <si>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</si>
  <si>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</si>
  <si>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</si>
  <si>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</si>
  <si>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</si>
  <si>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</si>
  <si>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</si>
  <si>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</si>
  <si>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</si>
  <si>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</si>
  <si>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</si>
  <si>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</si>
  <si>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</si>
  <si>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</si>
  <si>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</si>
  <si>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</si>
  <si>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</si>
  <si>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</si>
  <si>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</si>
  <si>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</si>
  <si>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</si>
  <si>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</si>
  <si>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</si>
  <si>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</si>
  <si>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</si>
  <si>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</si>
  <si>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</si>
  <si>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</si>
  <si>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</si>
  <si>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</si>
  <si>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</si>
  <si>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</si>
  <si>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</si>
  <si>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</si>
  <si>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</si>
  <si>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</si>
  <si>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</si>
  <si>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</si>
  <si>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</si>
  <si>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</si>
  <si>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</si>
  <si>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</si>
  <si>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</si>
  <si>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</si>
  <si>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</si>
  <si>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</si>
  <si>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</si>
  <si>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</si>
  <si>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</si>
  <si>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</si>
  <si>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</si>
  <si>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</si>
  <si>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</si>
  <si>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</si>
  <si>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</si>
  <si>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</si>
  <si>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</si>
  <si>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</si>
  <si>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</si>
  <si>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</si>
  <si>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</si>
  <si>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</si>
  <si>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</si>
  <si>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</si>
  <si>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</si>
  <si>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</si>
  <si>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</si>
  <si>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</si>
  <si>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</si>
  <si>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</si>
  <si>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</si>
  <si>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</si>
  <si>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</si>
  <si>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</si>
  <si>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</si>
  <si>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</si>
  <si>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</si>
  <si>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</si>
  <si>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</si>
  <si>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</si>
  <si>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</si>
  <si>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</si>
  <si>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</si>
  <si>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</si>
  <si>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</si>
  <si>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</si>
  <si>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</si>
  <si>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</si>
  <si>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</si>
  <si>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</si>
  <si>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</si>
  <si>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</si>
  <si>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</si>
  <si>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</si>
  <si>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</si>
  <si>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</si>
  <si>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</si>
  <si>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</si>
  <si>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</si>
  <si>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</si>
  <si>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</si>
  <si>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</si>
  <si>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</si>
  <si>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</si>
  <si>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</si>
  <si>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</si>
  <si>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</si>
  <si>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</si>
  <si>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</si>
  <si>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</si>
  <si>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</si>
  <si>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</si>
  <si>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</si>
  <si>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</si>
  <si>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</si>
  <si>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</si>
  <si>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</si>
  <si>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</si>
  <si>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</si>
  <si>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</si>
  <si>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</si>
  <si>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</si>
  <si>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</si>
  <si>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</si>
  <si>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</si>
  <si>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</si>
  <si>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</si>
  <si>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</si>
  <si>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</si>
  <si>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</si>
  <si>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</si>
  <si>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</si>
  <si>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</si>
  <si>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</si>
  <si>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</si>
  <si>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</si>
  <si>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PCM-20251102-00001151</t>
  </si>
  <si>
    <t>ETA 40 km</t>
  </si>
  <si>
    <t>PCM-20251102-00001309</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</si>
  <si>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</si>
  <si>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</si>
  <si>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</si>
  <si>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</si>
  <si>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</si>
  <si>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PCM-20251102-00001179</t>
  </si>
  <si>
    <t xml:space="preserve">traffic jam team on the way 25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</si>
  <si>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</si>
  <si>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</si>
  <si>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</si>
  <si>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</si>
  <si>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</si>
  <si>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</si>
  <si>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PCM-20251102-00001317</t>
  </si>
  <si>
    <t>EM Team on the way ETA: 40 Mins</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</si>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</sst>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0" totalsRowShown="0" headerRowDxfId="157" dataDxfId="156" headerRowBorderDxfId="154" tableBorderDxfId="155" totalsRowBorderDxfId="153">
  <autoFilter ref="A1:CJ1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7" totalsRowShown="0" headerRowDxfId="31" dataDxfId="30" headerRowBorderDxfId="28" tableBorderDxfId="29">
  <autoFilter ref="A1:L3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300.6518804398147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45963.600306365741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45963.600306365741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45963.600306365741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45963.600306365741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45963.600306365741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45963.600306365741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45963.600306365741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45963.600306365741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45963.600306365741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45963.600306365741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45963.600306365741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45963.600306365741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45963.600306365741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45963.600306365741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45963.600306365741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45963.600306365741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45963.600306365741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45963.600306365741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45963.600306365741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45963.600306365741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45963.600306365741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45963.600306365741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45963.600306365741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45963.600306365741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45963.600306365741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45963.600306365741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45963.600306365741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45963.600306365741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45963.600306365741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45963.600306365741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45963.600306365741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45963.600306365741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45963.600306365741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45963.600306365741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45963.600306365741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45963.600306365741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45963.600306365741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45963.600306365741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45963.600306365741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45963.600306365741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45963.600306365741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45963.600306365741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45963.600306365741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45963.600306365741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45963.600306365741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45963.600306365741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45963.600306365741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45963.600306365741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45963.600306365741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45963.600306365741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45963.600306365741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45963.600306365741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45963.600306365741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45963.600306365741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45963.600306365741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45963.600306365741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45963.600306365741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45963.600306365741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45963.600306365741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45963.600306365741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45963.600306365741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45963.600306365741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45963.600306365741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45963.600306365741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45963.600306365741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45963.600306365741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45963.600306365741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45963.600306365741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45963.600306365741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45963.600306365741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45963.600306365741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45963.600306365741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45963.600306365741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45963.600306365741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45963.600306365741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45963.600306365741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45963.600306365741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45963.600306365741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45963.600306365741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45963.600306365741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45963.600306365741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45963.600306365741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45963.600306365741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45963.600306365741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45963.600306365741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45963.600306365741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45963.600306365741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45963.600306365741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45963.600306365741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45963.600306365741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45963.600306365741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45963.600306365741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45963.600306365741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45963.600306365741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45963.600306365741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45963.600306365741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45963.600306365741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45963.600306365741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45963.600306365741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45963.600306365741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45963.600306365741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45963.600306365741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45963.600306365741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45963.600306365741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45963.600306365741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45963.600306365741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45963.600306365741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45963.600306365741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45963.600306365741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45963.600306365741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45963.600306365741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54BF67F-8532-4B7B-A5EB-6887605F124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138.60046840277937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4.8582230324100237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75">
        <v>45963.536932870367</v>
      </c>
      <c r="G5" s="115">
        <f ca="1">IFERROR(NOW()-F5,"-")</f>
        <v>6.3373495373525657E-2</v>
      </c>
      <c r="H5" s="114">
        <v>45963.530289351853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5</v>
      </c>
      <c r="D6" s="18" t="s">
        <v>25504</v>
      </c>
      <c r="E6" s="113" t="s">
        <v>39021</v>
      </c>
      <c r="F6" s="114">
        <v>45963.584618055553</v>
      </c>
      <c r="G6" s="115">
        <f ca="1">IFERROR(NOW()-F6,"-")</f>
        <v>1.5688310188124888E-2</v>
      </c>
      <c r="H6" s="114">
        <v>45963.579606481479</v>
      </c>
      <c r="I6" s="18" t="str">
        <f>IFERROR(VLOOKUP(D6,DB!A:F,6,0),"")</f>
        <v>Generator-SG</v>
      </c>
      <c r="J6" s="18" t="str">
        <f>IFERROR(VLOOKUP(D6,DB!A:G,7,0),"")</f>
        <v>In progress+Vandalized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45963.600306365741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45963.600306365741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45963.600306365741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45963.600306365741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45963.600306365741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45963.600306365741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45963.600306365741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45963.600306365741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45963.600306365741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45963.600306365741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45963.600306365741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45963.600306365741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45963.600306365741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45963.600306365741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45963.600306365741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45963.600306365741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45963.600306365741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45963.600306365741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45963.600306365741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45963.600306365741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45963.600306365741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45963.600306365741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45963.600306365741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45963.600306365741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45963.600306365741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45963.600306365741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45963.600306365741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45963.600306365741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45963.600306365741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45963.600306365741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45963.600306365741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45963.600306365741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45963.600306365741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45963.600306365741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45963.600306365741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45963.600306365741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45963.600306365741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45963.600306365741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45963.600306365741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45963.600306365741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45963.600306365741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45963.600306365741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45963.600306365741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45963.600306365741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45963.600306365741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45963.600306365741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45963.600306365741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45963.600306365741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45963.600306365741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45963.600306365741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45963.600306365741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45963.600306365741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45963.600306365741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45963.600306365741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45963.600306365741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45963.600306365741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45963.600306365741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45963.600306365741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45963.600306365741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45963.600306365741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45963.600306365741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45963.600306365741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45963.600306365741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45963.600306365741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45963.600306365741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45963.600306365741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45963.600306365741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45963.600306365741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45963.600306365741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45963.600306365741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45963.600306365741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45963.600306365741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45963.600306365741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45963.600306365741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45963.600306365741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45963.600306365741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45963.600306365741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45963.600306365741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45963.600306365741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45963.600306365741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45963.600306365741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45963.600306365741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45963.600306365741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45963.600306365741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45963.600306365741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45963.600306365741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45963.600306365741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45963.600306365741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45963.600306365741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45963.600306365741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45963.600306365741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45963.600306365741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45963.600306365741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45963.600306365741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45963.600306365741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45963.600306365741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45963.600306365741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45963.600306365741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45963.600306365741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45963.600306365741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45963.600306365741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45963.600306365741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45963.600306365741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45963.600306365741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45963.600306365741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45963.600306365741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45963.600306365741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45963.600306365741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45963.600306365741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45963.600306365741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45963.600306365741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45963.600306365741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45963.600306365741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45963.600306365741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45963.600306365741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45963.600306365741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45963.600306365741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45963.600306365741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45963.600306365741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45963.600306365741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45963.600306365741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45963.600306365741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45963.600306365741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45963.600306365741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45963.600306365741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45963.600306365741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45963.600306365741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45963.600306365741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45963.600306365741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45963.600306365741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45963.600306365741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45963.600306365741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45963.600306365741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60"/>
      <c r="B140" s="161" t="str">
        <f>IFERROR(VLOOKUP(D140,DB!A:K,11,0),"")</f>
        <v/>
      </c>
      <c r="C140" s="161"/>
      <c r="D140" s="161"/>
      <c r="E140" s="162"/>
      <c r="F140" s="163"/>
      <c r="G140" s="164">
        <f ca="1">IFERROR(NOW()-F140,"-")</f>
        <v>45963.600306365741</v>
      </c>
      <c r="H140" s="163"/>
      <c r="I140" s="161" t="str">
        <f>IFERROR(VLOOKUP(D140,DB!A:F,6,0),"")</f>
        <v/>
      </c>
      <c r="J140" s="161" t="str">
        <f>IFERROR(VLOOKUP(D140,DB!A:G,7,0),"")</f>
        <v/>
      </c>
      <c r="K140" s="165"/>
      <c r="L140" s="161" t="str">
        <f>IFERROR(VLOOKUP(D140,DB!A:I,9,0),"")</f>
        <v/>
      </c>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161"/>
      <c r="BE140" s="161"/>
      <c r="BF140" s="161"/>
      <c r="BG140" s="161"/>
      <c r="BH140" s="161"/>
      <c r="BI140" s="161"/>
      <c r="BJ140" s="161"/>
      <c r="BK140" s="161"/>
      <c r="BL140" s="161"/>
      <c r="BM140" s="161"/>
      <c r="BN140" s="161"/>
      <c r="BO140" s="161"/>
      <c r="BP140" s="161"/>
      <c r="BQ140" s="161"/>
      <c r="BR140" s="161"/>
      <c r="BS140" s="161"/>
      <c r="BT140" s="161"/>
      <c r="BU140" s="161"/>
      <c r="BV140" s="161"/>
      <c r="BW140" s="161"/>
      <c r="BX140" s="161"/>
      <c r="BY140" s="161"/>
      <c r="BZ140" s="161"/>
      <c r="CA140" s="161"/>
      <c r="CB140" s="161"/>
      <c r="CC140" s="161"/>
      <c r="CD140" s="161"/>
      <c r="CE140" s="161"/>
      <c r="CF140" s="161"/>
      <c r="CG140" s="161"/>
      <c r="CH140" s="161"/>
      <c r="CI140" s="161"/>
      <c r="CJ140" s="166"/>
    </row>
  </sheetData>
  <dataValidations count="2">
    <dataValidation allowBlank="1" showInputMessage="1" showErrorMessage="1" sqref="E1" xr:uid="{4D935161-CDD3-4592-B877-3FB59C99E142}"/>
    <dataValidation type="list" allowBlank="1" showInputMessage="1" showErrorMessage="1" sqref="E3:E1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45963.600306365741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45963.600306365741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45963.600306365741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45963.600306365741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45963.600306365741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45963.600306365741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45963.600306365741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45963.600306365741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45963.600306365741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45963.600306365741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45963.600306365741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45963.600306365741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45963.600306365741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45963.600306365741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45963.600306365741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45963.600306365741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45963.600306365741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45963.600306365741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45963.600306365741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45963.600306365741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45963.600306365741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45963.600306365741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45963.600306365741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45963.600306365741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45963.600306365741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45963.600306365741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45963.600306365741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45963.600306365741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45963.600306365741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45963.600306365741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45963.600306365741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45963.600306365741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45963.600306365741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45963.600306365741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45963.600306365741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45963.600306365741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45963.600306365741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45963.600306365741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45963.600306365741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45963.600306365741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45963.600306365741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45963.600306365741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45963.600306365741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45963.600306365741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45963.600306365741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45963.600306365741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45963.600306365741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45963.600306365741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45963.600306365741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45963.600306365741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45963.600306365741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45963.600306365741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45963.600306365741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45963.600306365741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45963.600306365741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45963.600306365741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45963.600306365741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45963.600306365741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45963.600306365741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45963.600306365741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45963.600306365741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45963.600306365741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45963.600306365741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45963.600306365741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45963.600306365741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45963.600306365741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45963.600306365741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45963.600306365741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45963.600306365741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45963.600306365741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45963.600306365741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45963.600306365741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45963.600306365741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45963.600306365741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45963.600306365741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45963.600306365741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45963.600306365741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45963.600306365741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45963.600306365741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45963.600306365741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45963.600306365741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45963.600306365741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45963.600306365741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45963.600306365741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45963.600306365741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45963.600306365741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45963.600306365741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45963.600306365741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45963.600306365741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45963.600306365741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45963.600306365741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45963.600306365741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45963.600306365741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45963.600306365741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45963.600306365741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45963.600306365741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45963.600306365741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45963.600306365741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45963.600306365741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45963.600306365741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45963.600306365741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45963.600306365741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45963.600306365741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45963.600306365741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45963.600306365741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45963.600306365741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45963.600306365741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45963.600306365741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45963.600306365741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45963.600306365741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45963.600306365741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45963.600306365741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45963.600306365741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45963.600306365741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45963.600306365741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45963.600306365741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45963.600306365741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45963.600306365741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45963.600306365741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45963.600306365741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45963.600306365741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45963.600306365741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45963.600306365741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45963.600306365741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45963.600306365741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45963.600306365741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45963.600306365741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45963.600306365741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45963.600306365741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45963.600306365741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45963.600306365741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45963.600306365741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45963.600306365741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45963.600306365741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45963.600306365741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45963.600306365741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45963.600306365741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45963.600306365741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45963.600306365741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45963.600306365741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45963.600306365741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45963.600306365741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45963.600306365741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45963.600306365741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45963.600306365741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45963.600306365741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45963.600306365741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45963.600306365741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45963.600306365741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45963.600306365741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45963.600306365741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45963.600306365741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45963.600306365741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45963.600306365741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45963.600306365741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45963.600306365741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45963.600306365741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45963.600306365741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45963.600306365741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45963.600306365741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45963.600306365741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45963.600306365741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45963.600306365741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45963.600306365741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45963.600306365741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45963.600306365741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45963.600306365741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45963.600306365741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45963.600306365741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45963.600306365741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45963.600306365741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45963.600306365741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45963.600306365741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45963.600306365741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45963.600306365741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45963.600306365741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45963.600306365741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45963.600306365741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45963.600306365741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45963.600306365741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45963.600306365741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45963.600306365741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45963.600306365741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45963.600306365741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45963.600306365741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45963.600306365741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45963.600306365741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45963.600306365741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45963.600306365741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45963.600306365741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45963.600306365741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45963.600306365741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45963.600306365741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45963.600306365741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45963.600306365741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45963.600306365741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45963.600306365741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45963.600306365741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45963.600306365741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45963.600306365741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45963.600306365741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45963.600306365741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45963.600306365741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45963.600306365741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45963.600306365741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45963.600306365741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45963.600306365741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45963.600306365741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45963.600306365741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45963.600306365741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45963.600306365741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45963.600306365741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45963.600306365741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45963.600306365741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45963.600306365741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45963.600306365741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45963.600306365741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45963.600306365741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45963.600306365741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45963.600306365741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45963.600306365741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45963.600306365741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45963.600306365741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45963.600306365741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45963.600306365741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45963.600306365741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45963.600306365741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45963.600306365741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45963.600306365741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45963.600306365741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45963.600306365741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45963.600306365741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45963.600306365741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45963.600306365741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45963.600306365741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45963.600306365741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45963.600306365741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45963.600306365741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45963.600306365741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45963.600306365741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45963.600306365741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45963.600306365741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45963.600306365741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45963.600306365741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45963.600306365741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45963.600306365741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45963.600306365741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45963.600306365741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45963.600306365741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45963.600306365741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45963.600306365741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45963.600306365741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45963.600306365741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45963.600306365741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45963.600306365741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45963.600306365741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45963.600306365741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45963.600306365741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45963.600306365741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45963.600306365741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45963.600306365741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45963.600306365741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45963.600306365741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45963.600306365741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45963.600306365741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45963.600306365741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45963.600306365741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45963.600306365741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45963.600306365741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45963.600306365741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45963.600306365741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45963.600306365741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45963.600306365741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45963.600306365741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45963.600306365741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45963.600306365741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45963.600306365741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45963.600306365741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45963.600306365741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45963.600306365741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45963.600306365741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45963.600306365741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45963.600306365741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45963.600306365741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45963.600306365741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45963.600306365741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45963.600306365741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45963.600306365741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45963.600306365741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45963.600306365741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45963.600306365741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45963.600306365741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45963.600306365741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45963.600306365741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45963.600306365741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45963.600306365741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45963.600306365741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45963.600306365741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45963.600306365741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45963.600306365741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45963.600306365741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45963.600306365741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45963.600306365741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45963.600306365741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45963.600306365741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45963.600306365741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45963.600306365741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45963.600306365741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45963.600306365741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45963.600306365741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45963.600306365741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45963.600306365741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45963.600306365741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45963.600306365741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45963.600306365741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45963.600306365741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45963.600306365741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45963.600306365741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45963.600306365741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45963.600306365741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45963.600306365741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45963.600306365741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45963.600306365741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45963.600306365741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45963.600306365741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45963.600306365741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45963.600306365741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45963.600306365741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45963.600306365741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45963.600306365741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45963.600306365741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45963.600306365741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45963.600306365741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45963.600306365741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45963.600306365741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45963.600306365741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45963.600306365741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45963.600306365741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45963.600306365741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45963.600306365741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45963.600306365741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45963.600306365741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45963.600306365741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45963.600306365741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45963.600306365741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45963.600306365741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45963.600306365741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45963.600306365741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45963.600306365741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45963.600306365741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45963.600306365741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45963.600306365741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45963.600306365741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45963.600306365741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45963.600306365741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45963.600306365741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45963.600306365741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45963.600306365741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45963.600306365741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45963.600306365741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45963.600306365741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45963.600306365741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45963.600306365741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45963.600306365741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45963.600306365741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45963.600306365741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45963.600306365741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45963.600306365741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45963.600306365741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45963.600306365741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45963.600306365741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45963.600306365741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45963.600306365741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45963.600306365741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45963.600306365741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45963.600306365741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45963.600306365741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45963.600306365741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45963.600306365741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45963.600306365741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45963.600306365741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45963.600306365741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45963.600306365741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45963.600306365741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45963.600306365741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45963.600306365741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45963.600306365741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45963.600306365741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45963.600306365741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45963.600306365741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45963.600306365741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45963.600306365741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45963.600306365741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45963.600306365741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45963.600306365741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45963.600306365741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45963.600306365741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45963.600306365741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45963.600306365741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45963.600306365741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45963.600306365741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45963.600306365741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45963.600306365741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45963.600306365741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45963.600306365741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45963.600306365741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45963.600306365741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45963.600306365741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45963.600306365741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45963.600306365741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45963.600306365741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45963.600306365741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45963.600306365741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45963.600306365741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45963.600306365741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45963.600306365741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45963.600306365741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45963.600306365741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45963.600306365741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45963.600306365741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45963.600306365741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45963.600306365741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45963.600306365741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45963.600306365741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45963.600306365741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45963.600306365741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45963.600306365741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45963.600306365741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45963.600306365741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45963.600306365741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45963.600306365741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45963.600306365741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45963.600306365741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45963.600306365741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45963.600306365741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45963.600306365741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45963.600306365741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45963.600306365741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45963.600306365741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45963.600306365741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45963.600306365741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45963.600306365741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45963.600306365741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45963.600306365741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45963.600306365741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45963.600306365741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45963.600306365741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45963.600306365741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45963.600306365741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45963.600306365741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45963.600306365741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45963.600306365741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45963.600306365741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45963.600306365741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45963.600306365741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45963.600306365741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45963.600306365741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45963.600306365741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45963.600306365741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45963.600306365741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45963.600306365741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45963.600306365741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45963.600306365741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45963.600306365741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45963.600306365741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45963.600306365741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45963.600306365741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45963.600306365741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45963.600306365741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45963.600306365741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45963.600306365741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45963.600306365741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45963.600306365741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45963.600306365741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45963.600306365741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45963.600306365741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45963.600306365741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45963.600306365741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45963.600306365741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45963.600306365741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45963.600306365741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45963.600306365741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45963.600306365741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45963.600306365741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45963.600306365741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45963.600306365741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45963.600306365741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45963.600306365741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45963.600306365741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45963.600306365741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45963.600306365741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45963.600306365741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45963.600306365741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45963.600306365741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45963.600306365741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45963.600306365741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45963.600306365741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45963.600306365741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45963.600306365741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45963.600306365741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45963.600306365741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45963.600306365741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45963.600306365741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45963.600306365741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45963.600306365741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45963.600306365741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45963.600306365741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45963.600306365741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45963.600306365741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45963.600306365741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45963.600306365741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45963.600306365741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45963.600306365741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45963.600306365741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45963.600306365741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45963.600306365741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45963.600306365741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45963.600306365741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45963.600306365741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45963.600306365741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45963.600306365741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45963.600306365741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45963.600306365741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45963.600306365741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45963.600306365741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45963.600306365741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45963.600306365741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45963.600306365741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45963.600306365741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45963.600306365741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45963.600306365741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45963.600306365741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45963.600306365741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45963.600306365741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45963.600306365741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45963.600306365741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45963.600306365741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45963.600306365741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45963.600306365741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45963.600306365741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45963.600306365741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45963.600306365741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45963.600306365741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45963.600306365741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45963.600306365741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45963.600306365741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45963.600306365741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45963.600306365741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45963.600306365741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45963.600306365741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45963.600306365741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45963.600306365741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45963.600306365741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45963.600306365741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45963.600306365741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45963.600306365741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45963.600306365741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45963.600306365741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45963.600306365741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45963.600306365741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45963.600306365741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45963.600306365741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45963.600306365741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45963.600306365741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45963.600306365741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45963.600306365741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45963.600306365741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45963.600306365741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45963.600306365741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45963.600306365741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45963.600306365741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45963.600306365741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45963.600306365741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45963.600306365741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45963.600306365741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45963.600306365741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45963.600306365741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45963.600306365741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45963.600306365741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45963.600306365741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45963.600306365741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45963.600306365741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45963.600306365741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45963.600306365741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45963.600306365741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45963.600306365741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45963.600306365741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45963.600306365741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45963.600306365741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45963.600306365741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45963.600306365741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45963.600306365741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45963.600306365741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45963.600306365741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45963.600306365741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45963.600306365741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45963.600306365741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45963.600306365741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45963.600306365741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45963.600306365741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45963.600306365741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45963.600306365741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45963.600306365741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45963.600306365741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45963.600306365741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45963.600306365741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45963.600306365741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45963.600306365741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45963.600306365741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45963.600306365741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45963.600306365741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45963.600306365741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45963.600306365741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45963.600306365741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45963.600306365741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45963.600306365741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45963.600306365741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45963.600306365741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45963.600306365741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45963.600306365741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45963.600306365741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45963.600306365741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45963.600306365741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45963.600306365741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45963.600306365741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45963.600306365741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45963.600306365741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45963.600306365741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45963.600306365741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45963.600306365741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45963.600306365741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45963.600306365741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45963.600306365741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45963.600306365741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45963.600306365741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45963.600306365741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45963.600306365741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45963.600306365741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45963.600306365741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45963.600306365741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45963.600306365741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45963.600306365741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45963.600306365741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45963.600306365741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45963.600306365741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45963.600306365741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45963.600306365741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45963.600306365741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45963.600306365741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45963.600306365741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45963.600306365741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45963.600306365741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45963.600306365741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45963.600306365741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45963.600306365741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45963.600306365741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45963.600306365741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45963.600306365741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45963.600306365741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45963.600306365741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45963.600306365741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45963.600306365741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45963.600306365741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45963.600306365741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45963.600306365741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45963.600306365741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45963.600306365741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45963.600306365741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45963.600306365741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45963.600306365741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45963.600306365741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45963.600306365741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45963.600306365741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45963.600306365741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45963.600306365741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45963.600306365741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45963.600306365741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45963.600306365741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45963.600306365741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45963.600306365741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45963.600306365741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45963.600306365741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45963.600306365741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45963.600306365741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45963.600306365741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45963.600306365741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45963.600306365741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45963.600306365741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45963.600306365741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45963.600306365741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45963.600306365741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45963.600306365741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45963.600306365741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45963.600306365741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45963.600306365741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45963.600306365741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45963.600306365741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45963.600306365741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45963.600306365741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45963.600306365741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45963.600306365741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45963.600306365741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45963.600306365741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45963.600306365741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45963.600306365741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45963.600306365741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45963.600306365741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45963.600306365741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45963.600306365741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45963.600306365741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45963.600306365741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45963.600306365741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45963.600306365741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45963.600306365741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45963.600306365741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45963.600306365741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45963.600306365741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45963.600306365741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45963.600306365741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45963.600306365741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45963.600306365741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45963.600306365741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45963.600306365741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45963.600306365741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45963.600306365741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45963.600306365741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45963.600306365741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45963.600306365741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45963.600306365741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45963.600306365741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45963.600306365741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45963.600306365741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45963.600306365741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45963.600306365741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45963.600306365741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45963.600306365741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45963.600306365741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45963.600306365741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45963.600306365741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45963.600306365741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45963.600306365741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45963.600306365741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45963.600306365741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45963.600306365741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45963.600306365741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45963.600306365741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45963.600306365741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45963.600306365741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45963.600306365741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45963.600306365741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45963.600306365741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45963.600306365741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45963.600306365741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45963.600306365741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45963.600306365741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45963.600306365741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45963.600306365741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45963.600306365741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45963.600306365741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45963.600306365741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45963.600306365741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45963.600306365741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45963.600306365741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45963.600306365741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45963.600306365741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45963.600306365741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45963.600306365741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45963.600306365741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45963.600306365741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45963.600306365741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45963.600306365741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45963.600306365741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45963.600306365741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45963.600306365741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45963.600306365741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45963.600306365741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45963.600306365741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45963.600306365741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45963.600306365741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45963.600306365741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45963.600306365741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45963.600306365741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45963.600306365741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45963.600306365741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45963.600306365741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45963.600306365741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45963.600306365741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45963.600306365741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45963.600306365741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45963.600306365741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45963.600306365741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45963.600306365741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45963.600306365741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45963.600306365741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45963.600306365741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45963.600306365741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45963.600306365741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45963.600306365741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45963.600306365741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45963.600306365741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45963.600306365741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45963.600306365741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45963.600306365741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45963.600306365741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45963.600306365741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45963.600306365741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45963.600306365741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45963.600306365741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45963.600306365741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45963.600306365741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45963.600306365741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45963.600306365741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45963.600306365741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45963.600306365741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45963.600306365741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45963.600306365741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45963.600306365741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45963.600306365741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45963.600306365741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45963.600306365741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45963.600306365741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45963.600306365741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45963.600306365741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45963.600306365741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45963.600306365741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45963.600306365741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45963.600306365741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45963.600306365741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45963.600306365741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45963.600306365741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45963.600306365741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45963.600306365741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45963.600306365741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45963.600306365741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45963.600306365741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45963.600306365741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45963.600306365741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45963.600306365741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45963.600306365741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45963.600306365741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45963.600306365741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45963.600306365741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45963.600306365741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45963.600306365741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45963.600306365741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45963.600306365741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45963.600306365741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45963.600306365741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45963.600306365741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45963.600306365741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45963.600306365741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45963.600306365741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45963.600306365741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45963.600306365741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45963.600306365741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45963.600306365741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45963.600306365741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45963.600306365741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45963.600306365741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45963.600306365741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45963.600306365741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45963.600306365741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45963.600306365741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45963.600306365741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45963.600306365741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45963.600306365741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45963.600306365741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45963.600306365741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45963.600306365741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45963.600306365741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45963.600306365741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45963.600306365741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45963.600306365741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45963.600306365741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45963.600306365741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45963.600306365741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45963.600306365741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45963.600306365741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45963.600306365741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45963.600306365741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45963.600306365741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45963.600306365741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45963.600306365741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45963.600306365741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45963.600306365741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45963.600306365741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45963.600306365741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45963.600306365741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45963.600306365741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45963.600306365741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45963.600306365741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45963.600306365741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45963.600306365741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45963.600306365741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45963.600306365741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45963.600306365741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45963.600306365741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45963.600306365741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45963.600306365741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45963.600306365741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45963.600306365741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45963.600306365741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45963.600306365741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45963.600306365741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45963.600306365741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45963.600306365741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45963.600306365741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45963.600306365741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45963.600306365741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45963.600306365741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45963.600306365741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45963.600306365741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45963.600306365741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45963.600306365741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45963.600306365741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45963.600306365741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45963.600306365741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45963.600306365741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45963.600306365741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45963.600306365741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45963.600306365741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45963.600306365741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45963.600306365741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45963.600306365741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45963.600306365741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45963.600306365741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45963.600306365741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45963.600306365741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45963.600306365741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45963.600306365741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45963.600306365741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45963.600306365741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45963.600306365741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45963.600306365741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45963.600306365741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45963.600306365741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45963.600306365741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45963.600306365741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45963.600306365741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45963.600306365741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45963.600306365741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45963.600306365741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45963.600306365741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45963.600306365741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45963.600306365741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45963.600306365741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45963.600306365741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45963.600306365741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45963.600306365741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45963.600306365741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45963.600306365741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45963.600306365741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45963.600306365741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45963.600306365741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45963.600306365741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45963.600306365741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45963.600306365741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45963.600306365741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45963.600306365741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45963.600306365741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45963.600306365741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45963.600306365741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45963.600306365741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45963.600306365741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45963.600306365741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45963.600306365741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45963.600306365741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45963.600306365741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45963.600306365741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45963.600306365741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45963.600306365741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45963.600306365741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45963.600306365741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45963.600306365741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45963.600306365741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45963.600306365741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45963.600306365741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45963.600306365741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45963.600306365741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45963.600306365741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45963.600306365741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45963.600306365741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45963.600306365741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45963.600306365741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45963.600306365741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45963.600306365741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45963.600306365741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45963.600306365741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45963.600306365741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45963.600306365741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45963.600306365741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45963.600306365741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45963.600306365741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45963.600306365741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45963.600306365741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45963.600306365741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45963.600306365741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45963.600306365741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45963.600306365741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45963.600306365741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45963.600306365741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45963.600306365741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45963.600306365741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45963.600306365741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45963.600306365741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45963.600306365741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45963.600306365741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45963.600306365741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45963.600306365741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45963.600306365741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45963.600306365741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45963.600306365741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45963.600306365741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45963.600306365741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45963.600306365741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45963.600306365741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45963.600306365741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45963.600306365741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45963.600306365741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45963.600306365741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45963.600306365741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45963.600306365741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45963.600306365741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45963.600306365741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45963.600306365741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45963.600306365741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45963.600306365741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45963.600306365741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45963.600306365741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45963.600306365741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45963.600306365741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45963.600306365741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45963.600306365741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45963.600306365741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45963.600306365741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45963.600306365741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45963.600306365741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45963.600306365741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45963.600306365741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45963.600306365741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45963.600306365741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45963.600306365741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45963.600306365741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45963.600306365741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45963.600306365741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45963.600306365741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45963.600306365741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45963.600306365741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45963.600306365741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45963.600306365741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45963.600306365741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45963.600306365741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45963.600306365741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45963.600306365741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45963.600306365741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45963.600306365741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45963.600306365741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45963.600306365741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45963.600306365741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45963.600306365741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45963.600306365741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45963.600306365741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45963.600306365741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45963.600306365741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45963.600306365741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45963.600306365741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45963.600306365741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45963.600306365741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45963.600306365741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45963.600306365741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45963.600306365741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45963.600306365741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45963.600306365741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45963.600306365741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45963.600306365741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45963.600306365741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45963.600306365741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45963.600306365741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45963.600306365741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45963.600306365741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260.11958877314464</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2.6315563657408347</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37392</v>
      </c>
      <c r="E4" s="97" t="s">
        <v>39021</v>
      </c>
      <c r="F4" s="122">
        <v>45963.543391203704</v>
      </c>
      <c r="G4" s="123">
        <f ca="1">IFERROR(NOW()-F4,"")</f>
        <v>5.6915162036602851E-2</v>
      </c>
      <c r="H4" s="122">
        <v>45963.528831018521</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v>2</v>
      </c>
      <c r="D5" s="120"/>
      <c r="E5" s="97" t="s">
        <v>39021</v>
      </c>
      <c r="F5" s="122"/>
      <c r="G5" s="123">
        <f ca="1">IFERROR(NOW()-F5,"")</f>
        <v>45963.600306365741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45963.600306365741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45963.600306365741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45963.600306365741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45963.600306365741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45963.600306365741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45963.600306365741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45963.600306365741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45963.600306365741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45963.600306365741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45963.600306365741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45963.600306365741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45963.600306365741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45963.600306365741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45963.600306365741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45963.600306365741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45963.600306365741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45963.600306365741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45963.600306365741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45963.600306365741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45963.600306365741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45963.600306365741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45963.600306365741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45963.600306365741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45963.600306365741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45963.600306365741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45963.600306365741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45963.600306365741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45963.600306365741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45963.600306365741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45963.600306365741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45963.600306365741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45963.600306365741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45963.600306365741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45963.600306365741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45963.600306365741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45963.600306365741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45963.600306365741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45963.600306365741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45963.600306365741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45963.600306365741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45963.600306365741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45963.600306365741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45963.600306365741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45963.600306365741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45963.600306365741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45963.600306365741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45963.600306365741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45963.600306365741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45963.600306365741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45963.600306365741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45963.600306365741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45963.600306365741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45963.600306365741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45963.600306365741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45963.600306365741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45963.600306365741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45963.600306365741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45963.600306365741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45963.600306365741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45963.600306365741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45963.600306365741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45963.600306365741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45963.600306365741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45963.600306365741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45963.600306365741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45963.600306365741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45963.600306365741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45963.600306365741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45963.600306365741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45963.600306365741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45963.600306365741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45963.600306365741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45963.600306365741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45963.600306365741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45963.600306365741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45963.600306365741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45963.600306365741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45963.600306365741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45963.600306365741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45963.600306365741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45963.600306365741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45963.600306365741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45963.600306365741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45963.600306365741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45963.600306365741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45963.600306365741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45963.600306365741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45963.600306365741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45963.600306365741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45963.600306365741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45963.600306365741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45963.600306365741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45963.600306365741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45963.600306365741</v>
      </c>
      <c r="H99" s="122"/>
      <c r="I99" s="118" t="str">
        <f>IFERROR(VLOOKUP(D99,DB!A:F,6,0),"")</f>
        <v/>
      </c>
      <c r="J99" s="118" t="str">
        <f>IFERROR(VLOOKUP(D99,DB!A:G,7,0),"")</f>
        <v/>
      </c>
      <c r="K99" s="124"/>
      <c r="L99" s="120" t="str">
        <f>IFERROR(VLOOKUP(D99,DB!A:I,9,0),"")</f>
        <v/>
      </c>
    </row>
    <row r="100" spans="1:12" ht="15" customHeight="1">
      <c r="A100" s="125"/>
      <c r="B100" s="125" t="str">
        <f>IFERROR(VLOOKUP(D100,DB!A:K,11,0),"")</f>
        <v/>
      </c>
      <c r="C100" s="126"/>
      <c r="D100" s="127"/>
      <c r="E100" s="128"/>
      <c r="F100" s="129"/>
      <c r="G100" s="130">
        <f ca="1">IFERROR(NOW()-F100,"")</f>
        <v>45963.600306365741</v>
      </c>
      <c r="H100" s="129"/>
      <c r="I100" s="125" t="str">
        <f>IFERROR(VLOOKUP(D100,DB!A:F,6,0),"")</f>
        <v/>
      </c>
      <c r="J100" s="125" t="str">
        <f>IFERROR(VLOOKUP(D100,DB!A:G,7,0),"")</f>
        <v/>
      </c>
      <c r="K100" s="131"/>
      <c r="L100" s="127" t="str">
        <f>IFERROR(VLOOKUP(D100,DB!A:I,9,0),"")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71.768246180552524</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37.411429050924198</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14.93919525462843</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2</v>
      </c>
      <c r="D5" s="151" t="s">
        <v>38357</v>
      </c>
      <c r="E5" s="151" t="s">
        <v>39021</v>
      </c>
      <c r="F5" s="152">
        <v>45963.587604166663</v>
      </c>
      <c r="G5" s="153">
        <f ca="1">IFERROR(NOW()-F5,"")</f>
        <v>1.2702199077466503E-2</v>
      </c>
      <c r="H5" s="152">
        <v>45963.578576388885</v>
      </c>
      <c r="I5" s="151" t="str">
        <f>IFERROR(VLOOKUP(D5,DB!A:F,6,0),"")</f>
        <v>SCECO</v>
      </c>
      <c r="J5" s="151" t="str">
        <f>IFERROR(VLOOKUP(D5,DB!A:G,7,0),"")</f>
        <v>Haj Removal</v>
      </c>
      <c r="K5" s="151" t="s">
        <v>39124</v>
      </c>
      <c r="L5" s="151" t="str">
        <f>IFERROR(VLOOKUP(D5,DB!A:I,9,0),"")</f>
        <v>Latis</v>
      </c>
    </row>
    <row r="6" spans="1:13" ht="15">
      <c r="A6" s="151" t="s">
        <v>39123</v>
      </c>
      <c r="B6" s="151" t="str">
        <f>IFERROR(VLOOKUP(D6,DB!A:K,11,0),"")</f>
        <v>R5</v>
      </c>
      <c r="C6" s="151">
        <v>1</v>
      </c>
      <c r="D6" s="151" t="s">
        <v>38368</v>
      </c>
      <c r="E6" s="151" t="s">
        <v>39021</v>
      </c>
      <c r="F6" s="152">
        <v>45963.587604166663</v>
      </c>
      <c r="G6" s="153">
        <f ca="1">IFERROR(NOW()-F6,"")</f>
        <v>1.2702199077466503E-2</v>
      </c>
      <c r="H6" s="152">
        <v>45963.578576388885</v>
      </c>
      <c r="I6" s="151" t="str">
        <f>IFERROR(VLOOKUP(D6,DB!A:F,6,0),"")</f>
        <v>SCECO</v>
      </c>
      <c r="J6" s="151" t="str">
        <f>IFERROR(VLOOKUP(D6,DB!A:G,7,0),"")</f>
        <v>Haj Removal</v>
      </c>
      <c r="K6" s="151" t="s">
        <v>39124</v>
      </c>
      <c r="L6" s="151" t="str">
        <f>IFERROR(VLOOKUP(D6,DB!A:I,9,0),"")</f>
        <v>Latis</v>
      </c>
    </row>
    <row r="7" spans="1:13" ht="15">
      <c r="A7" s="151"/>
      <c r="B7" s="151" t="str">
        <f>IFERROR(VLOOKUP(D7,DB!A:K,11,0),"")</f>
        <v/>
      </c>
      <c r="C7" s="151"/>
      <c r="D7" s="151"/>
      <c r="E7" s="151"/>
      <c r="F7" s="152"/>
      <c r="G7" s="153">
        <f ca="1">IFERROR(NOW()-F7,"")</f>
        <v>45963.600306365741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45963.600306365741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45963.600306365741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45963.600306365741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45963.600306365741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45963.600306365741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45963.600306365741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45963.600306365741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45963.600306365741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45963.600306365741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45963.600306365741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45963.600306365741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45963.600306365741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45963.600306365741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45963.600306365741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45963.600306365741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45963.600306365741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45963.600306365741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45963.600306365741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45963.600306365741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45963.600306365741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45963.600306365741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45963.600306365741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45963.600306365741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45963.600306365741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45963.600306365741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45963.600306365741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45963.600306365741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45963.600306365741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45963.600306365741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45963.600306365741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45963.600306365741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45963.600306365741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45963.600306365741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45963.600306365741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45963.600306365741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45963.600306365741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45963.600306365741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45963.600306365741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45963.600306365741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45963.600306365741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45963.600306365741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45963.600306365741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45963.600306365741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45963.600306365741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45963.600306365741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45963.600306365741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45963.600306365741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45963.600306365741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45963.600306365741</v>
      </c>
      <c r="H56" s="152"/>
      <c r="I56" s="151" t="str">
        <f>IFERROR(VLOOKUP(D56,DB!A:F,6,0),"")</f>
        <v/>
      </c>
      <c r="J56" s="151" t="str">
        <f>IFERROR(VLOOKUP(D56,DB!A:G,7,0),"")</f>
        <v/>
      </c>
      <c r="K56" s="151"/>
      <c r="L56" s="151" t="str">
        <f>IFERROR(VLOOKUP(D56,DB!A:I,9,0),"")</f>
        <v/>
      </c>
    </row>
    <row r="57" spans="1:12" ht="15">
      <c r="A57" s="157"/>
      <c r="B57" s="157" t="str">
        <f>IFERROR(VLOOKUP(D57,DB!A:K,11,0),"")</f>
        <v/>
      </c>
      <c r="C57" s="157"/>
      <c r="D57" s="157"/>
      <c r="E57" s="157"/>
      <c r="F57" s="158"/>
      <c r="G57" s="159">
        <f ca="1">IFERROR(NOW()-F57,"")</f>
        <v>45963.600306365741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45963.600306365741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45963.600306365741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45963.600306365741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45963.600306365741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45963.600306365741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45963.600306365741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45963.600306365741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45963.600306365741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45963.600306365741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45963.600306365741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45963.600306365741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45963.600306365741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45963.600306365741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45963.600306365741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45963.600306365741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45963.600306365741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45963.600306365741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45963.600306365741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45963.600306365741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45963.600306365741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45963.600306365741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45963.600306365741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45963.600306365741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45963.600306365741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45963.600306365741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45963.600306365741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45963.600306365741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45963.600306365741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45963.600306365741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45963.600306365741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45963.600306365741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45963.600306365741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45963.600306365741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45963.600306365741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45963.600306365741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45963.600306365741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45963.600306365741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45963.600306365741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45963.600306365741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45963.600306365741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45963.600306365741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45963.600306365741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45963.600306365741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45963.600306365741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45963.600306365741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45963.600306365741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45963.600306365741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45963.600306365741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45963.600306365741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45963.600306365741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45963.600306365741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45963.600306365741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45963.600306365741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45963.600306365741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45963.600306365741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45963.600306365741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45963.600306365741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45963.600306365741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45963.600306365741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45963.600306365741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45963.600306365741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45963.600306365741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45963.600306365741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45963.600306365741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45963.600306365741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45963.600306365741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45963.600306365741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45963.600306365741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45963.600306365741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45963.600306365741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45963.600306365741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45963.600306365741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45963.600306365741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45963.600306365741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45963.600306365741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45963.600306365741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45963.600306365741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45963.600306365741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45963.600306365741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45963.600306365741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45963.600306365741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45963.600306365741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45963.600306365741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45963.600306365741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45963.600306365741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45963.600306365741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45963.600306365741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45963.600306365741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45963.600306365741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45963.600306365741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45963.600306365741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45963.600306365741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45963.600306365741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45963.600306365741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45963.600306365741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45963.600306365741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45963.600306365741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45963.600306365741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45963.600306365741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45963.600306365741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45963.600306365741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45963.600306365741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45963.600306365741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45963.600306365741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45963.600306365741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45963.600306365741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45963.600306365741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45963.600306365741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45963.600306365741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45963.600306365741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45963.600306365741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45963.600306365741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45963.600306365741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45963.600306365741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45963.600306365741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45963.600306365741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45963.600306365741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45963.600306365741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45963.600306365741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45963.600306365741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45963.600306365741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45963.600306365741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45963.600306365741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45963.600306365741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45963.600306365741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45963.600306365741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45963.600306365741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45963.600306365741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45963.600306365741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45963.600306365741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45963.600306365741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45963.600306365741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45963.600306365741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45963.600306365741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45963.600306365741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45963.600306365741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45963.600306365741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45963.600306365741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45963.600306365741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45963.600306365741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45963.600306365741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45963.600306365741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45963.600306365741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45963.600306365741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45963.600306365741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45963.600306365741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45963.600306365741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45963.600306365741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45963.600306365741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45963.600306365741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45963.600306365741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45963.600306365741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45963.600306365741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45963.600306365741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45963.600306365741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45963.600306365741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45963.600306365741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45963.600306365741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45963.600306365741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45963.600306365741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45963.600306365741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45963.600306365741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45963.600306365741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45963.600306365741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45963.600306365741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45963.600306365741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45963.600306365741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45963.600306365741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45963.600306365741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45963.600306365741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45963.600306365741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45963.600306365741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45963.600306365741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45963.600306365741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45963.600306365741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45963.600306365741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45963.600306365741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45963.600306365741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45963.600306365741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45963.600306365741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45963.600306365741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45963.600306365741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45963.600306365741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45963.600306365741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45963.600306365741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45963.600306365741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45963.600306365741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45963.600306365741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45963.600306365741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45963.600306365741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45963.600306365741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45963.600306365741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45963.600306365741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45963.600306365741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45963.600306365741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45963.600306365741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45963.600306365741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45963.600306365741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45963.600306365741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45963.600306365741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45963.600306365741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45963.600306365741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45963.600306365741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45963.600306365741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45963.600306365741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45963.600306365741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45963.600306365741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45963.600306365741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45963.600306365741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45963.600306365741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45963.600306365741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45963.600306365741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45963.600306365741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45963.600306365741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45963.600306365741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45963.600306365741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45963.600306365741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45963.600306365741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45963.600306365741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45963.600306365741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45963.600306365741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45963.600306365741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45963.600306365741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45963.600306365741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45963.600306365741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45963.600306365741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45963.600306365741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45963.600306365741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45963.600306365741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45963.600306365741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45963.600306365741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45963.600306365741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45963.600306365741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45963.600306365741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45963.600306365741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45963.600306365741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45963.600306365741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45963.600306365741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45963.600306365741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45963.600306365741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45963.600306365741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45963.600306365741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45963.600306365741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45963.600306365741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45963.600306365741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45963.600306365741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45963.600306365741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45963.600306365741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45963.600306365741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45963.600306365741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45963.600306365741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45963.600306365741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45963.600306365741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45963.600306365741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45963.600306365741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45963.600306365741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45963.600306365741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45963.600306365741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45963.600306365741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45963.600306365741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45963.600306365741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45963.600306365741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45963.600306365741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45963.600306365741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45963.600306365741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45963.600306365741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45963.600306365741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45963.600306365741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45963.600306365741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45963.600306365741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45963.600306365741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45963.600306365741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45963.600306365741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45963.600306365741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45963.600306365741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45963.600306365741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45963.600306365741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45963.600306365741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45963.600306365741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45963.600306365741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45963.600306365741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45963.600306365741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45963.600306365741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45963.600306365741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45963.600306365741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45963.600306365741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45963.600306365741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45963.600306365741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45963.600306365741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45963.600306365741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45963.600306365741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45963.600306365741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45963.600306365741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45963.600306365741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45963.600306365741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45963.600306365741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45963.600306365741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45963.600306365741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45963.600306365741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45963.600306365741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45963.600306365741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45963.600306365741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45963.600306365741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45963.600306365741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45963.600306365741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45963.600306365741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45963.600306365741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45963.600306365741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45963.600306365741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45963.600306365741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45963.600306365741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45963.600306365741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45963.600306365741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45963.600306365741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45963.600306365741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45963.600306365741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45963.600306365741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45963.600306365741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45963.600306365741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45963.600306365741</v>
      </c>
      <c r="H377" s="158"/>
      <c r="I377" s="157" t="str">
        <f>IFERROR(VLOOKUP(D377,DB!A:F,6,0),"")</f>
        <v/>
      </c>
      <c r="J377" s="157" t="str">
        <f>IFERROR(VLOOKUP(D377,DB!A:G,7,0),"")</f>
        <v/>
      </c>
      <c r="K377" s="157"/>
      <c r="L377" s="157" t="str">
        <f>IFERROR(VLOOKUP(D377,DB!A:I,9,0),"")</f>
        <v/>
      </c>
    </row>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7" ht="15"/>
    <row r="488" ht="15"/>
    <row r="490" ht="15"/>
    <row r="491" ht="15"/>
    <row r="492" ht="15"/>
    <row r="493" ht="15"/>
    <row r="495" ht="15"/>
    <row r="496" ht="15"/>
    <row r="503" ht="15"/>
    <row r="504" ht="15"/>
    <row r="505" ht="15"/>
    <row r="506" ht="15"/>
    <row r="507" ht="15"/>
    <row r="508" ht="15"/>
    <row r="511" ht="15"/>
    <row r="512" ht="15"/>
    <row r="513" ht="15"/>
    <row r="514" ht="15"/>
    <row r="515" ht="15"/>
    <row r="516" ht="15"/>
    <row r="517" ht="15"/>
    <row r="518"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8" ht="15"/>
    <row r="579" ht="15"/>
    <row r="616" ht="15"/>
    <row r="617" ht="15"/>
    <row r="618" ht="15"/>
    <row r="619" ht="15"/>
    <row r="620" ht="15"/>
    <row r="621" ht="15"/>
    <row r="622" ht="15"/>
    <row r="623" ht="15"/>
    <row r="624" ht="15"/>
    <row r="625"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4" ht="15"/>
    <row r="745" ht="15"/>
    <row r="915" ht="15"/>
    <row r="916" ht="15"/>
    <row r="917" ht="15"/>
    <row r="918" ht="15"/>
    <row r="919" ht="15"/>
    <row r="920"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90" ht="15"/>
    <row r="991" ht="15"/>
    <row r="993" ht="15"/>
    <row r="994" ht="15"/>
    <row r="995" ht="15"/>
    <row r="996" ht="15"/>
    <row r="997" ht="15"/>
    <row r="998" ht="15"/>
    <row r="999" ht="15"/>
    <row r="1001"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8" ht="15"/>
    <row r="1139" ht="15"/>
    <row r="1142" ht="15"/>
    <row r="1143" ht="15"/>
    <row r="1144" ht="15"/>
    <row r="1145" ht="15"/>
    <row r="1146" ht="15"/>
    <row r="1147" ht="15"/>
    <row r="1148" ht="15"/>
    <row r="1149" ht="15"/>
    <row r="1152" ht="15"/>
    <row r="1153" ht="15"/>
    <row r="1154" ht="15"/>
    <row r="1155" ht="15"/>
    <row r="1156" ht="15"/>
    <row r="1157" ht="15"/>
    <row r="1158" ht="15"/>
    <row r="1159" ht="15"/>
    <row r="1160" ht="15"/>
    <row r="1161" ht="15"/>
    <row r="1162" ht="15"/>
    <row r="1163" ht="15"/>
    <row r="1165" ht="15"/>
    <row r="1166" ht="15"/>
    <row r="1167" ht="15"/>
    <row r="1170" ht="15"/>
    <row r="1172" ht="15"/>
    <row r="1174" ht="15"/>
    <row r="1177" ht="15"/>
    <row r="1178" ht="15"/>
    <row r="1179" ht="15"/>
    <row r="1181" ht="15"/>
    <row r="1183" ht="15"/>
    <row r="1184" ht="15"/>
    <row r="1185" ht="15"/>
    <row r="1186" ht="15"/>
    <row r="1187" ht="15"/>
    <row r="1189" ht="15"/>
    <row r="1190" ht="15"/>
    <row r="1191" ht="15"/>
    <row r="1192" ht="15"/>
    <row r="1194" ht="15"/>
    <row r="1196" ht="15"/>
    <row r="1197" ht="15"/>
    <row r="1199" ht="15"/>
    <row r="1200" ht="15"/>
    <row r="1201" ht="15"/>
    <row r="1202" ht="15"/>
    <row r="1204" ht="15"/>
    <row r="1206" ht="15"/>
    <row r="1207" ht="15"/>
    <row r="1208" ht="15"/>
    <row r="1209" ht="15"/>
    <row r="1211" ht="15"/>
    <row r="1212" ht="15"/>
    <row r="1213" ht="15"/>
    <row r="1214" ht="15"/>
    <row r="1215" ht="15"/>
    <row r="1216" ht="15"/>
    <row r="1217" ht="15"/>
    <row r="1220" ht="15"/>
    <row r="1222" ht="15"/>
    <row r="1223" ht="15"/>
    <row r="1224" ht="15"/>
    <row r="1225" ht="15"/>
    <row r="1226" ht="15"/>
    <row r="1227" ht="15"/>
    <row r="1228" ht="15"/>
    <row r="1229" ht="15"/>
    <row r="1232" ht="15"/>
    <row r="1233" ht="15"/>
    <row r="1235" ht="15"/>
    <row r="1237" ht="15"/>
    <row r="1238" ht="15"/>
    <row r="1239" ht="15"/>
    <row r="1240" ht="15"/>
    <row r="1241" ht="15"/>
    <row r="1245" ht="15"/>
    <row r="1246" ht="15"/>
    <row r="1248" ht="15"/>
    <row r="1249" ht="15"/>
    <row r="1252" ht="15"/>
    <row r="1253" ht="15"/>
    <row r="1257" ht="15"/>
    <row r="1264" ht="15"/>
    <row r="1266" ht="15"/>
    <row r="1267" ht="15"/>
    <row r="1268" ht="15"/>
    <row r="1269" ht="15"/>
  </sheetData>
  <dataValidations count="2">
    <dataValidation allowBlank="1" showInputMessage="1" showErrorMessage="1" sqref="E1" xr:uid="{920C6338-E771-4DAE-8C89-92A9093EA4DE}"/>
    <dataValidation type="list" allowBlank="1" showInputMessage="1" showErrorMessage="1" sqref="E2:E3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39125</v>
      </c>
      <c r="B2" s="102" t="str">
        <f>IFERROR(VLOOKUP(D2,DB!A:K,11,0),"")</f>
        <v>R6</v>
      </c>
      <c r="C2" s="104">
        <v>1</v>
      </c>
      <c r="D2" s="102" t="s">
        <v>30796</v>
      </c>
      <c r="E2" s="102" t="s">
        <v>39021</v>
      </c>
      <c r="F2" s="106">
        <v>45963.53633101852</v>
      </c>
      <c r="G2" s="76">
        <f ca="1">IFERROR(NOW()-F2,"-")</f>
        <v>6.3975347220548429E-2</v>
      </c>
      <c r="H2" s="106">
        <v>45963.530532407407</v>
      </c>
      <c r="I2" s="102" t="str">
        <f>IFERROR(VLOOKUP(D2,DB!A:F,6,0),"")</f>
        <v>SCECO</v>
      </c>
      <c r="J2" s="102" t="str">
        <f>IFERROR(VLOOKUP(D2,DB!A:G,7,0),"")</f>
        <v>Good</v>
      </c>
      <c r="K2" s="107" t="s">
        <v>39126</v>
      </c>
      <c r="L2" s="108" t="str">
        <f>IFERROR(VLOOKUP(D2,DB!A:I,9,0),"")</f>
        <v>Latis</v>
      </c>
    </row>
    <row r="3" spans="1:16383" ht="31.5" customHeight="1">
      <c r="A3" s="103"/>
      <c r="B3" s="102" t="str">
        <f>IFERROR(VLOOKUP(D3,DB!A:K,11,0),"")</f>
        <v/>
      </c>
      <c r="C3" s="104"/>
      <c r="D3" s="102"/>
      <c r="E3" s="102"/>
      <c r="F3" s="106"/>
      <c r="G3" s="76">
        <f ca="1">IFERROR(NOW()-F3,"-")</f>
        <v>45963.600306365741</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45963.600306365741</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45963.600306365741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45963.600306365741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45963.600306365741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45963.600306365741</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45963.600306365741</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45963.600306365741</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45963.600306365741</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45963.600306365741</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45963.600306365741</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45963.600306365741</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45963.600306365741</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45963.600306365741</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45963.600306365741</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45963.600306365741</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45963.600306365741</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45963.600306365741</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45963.600306365741</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45963.600306365741</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45963.600306365741</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45963.600306365741</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45963.600306365741</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45963.600306365741</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45963.600306365741</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45963.600306365741</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45963.600306365741</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45963.600306365741</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45963.600306365741</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45963.600306365741</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45963.600306365741</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45963.600306365741</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45963.600306365741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45963.600306365741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45963.600306365741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45963.600306365741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45963.600306365741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45963.600306365741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45963.600306365741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45963.600306365741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45963.600306365741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45963.600306365741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45963.600306365741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45963.600306365741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45963.600306365741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45963.600306365741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45963.600306365741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45963.600306365741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45963.600306365741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45963.600306365741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45963.600306365741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45963.600306365741</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2025-11-02T11:26:13Z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