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69" documentId="120_S{2AC9BD13-BADA-5192-A53E-5A8FF88502F6}" xr6:coauthVersionLast="47" xr6:coauthVersionMax="47" xr10:uidLastSave="{812F6FD9-3871-4183-8BC8-ECA4664D1E4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4" i="3"/>
  <c r="D5"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8"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<sst xmlns="http://schemas.openxmlformats.org/spreadsheetml/2006/main" count="181602" uniqueCount="39216">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</sst>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327.38088206018438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0.2302339120360557</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45990.329307986111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45990.329307986111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45990.329307986111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45990.329307986111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45990.329307986111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45990.329307986111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45990.329307986111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45990.329307986111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45990.329307986111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45990.329307986111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45990.329307986111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45990.329307986111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45990.329307986111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45990.329307986111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45990.329307986111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45990.329307986111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45990.329307986111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45990.329307986111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45990.329307986111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45990.329307986111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45990.329307986111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45990.329307986111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45990.329307986111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45990.329307986111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45990.329307986111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45990.329307986111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45990.329307986111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45990.329307986111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45990.329307986111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45990.329307986111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45990.329307986111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45990.329307986111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45990.329307986111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45990.329307986111</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5E3FD181-8F5C-4230-A231-A6047D8391E5}"/>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165.32947002314904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5.9418890046290471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4.5500115738832392E-2</v>
      </c>
      <c r="H5" s="100">
        <v>45990.276006944441</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12443</v>
      </c>
      <c r="E6" s="99"/>
      <c r="F6" s="100"/>
      <c r="G6" s="101">
        <f ca="1">IFERROR(NOW()-F6,"-")</f>
        <v>45990.329307986111</v>
      </c>
      <c r="H6" s="100"/>
      <c r="I6" s="18" t="str">
        <f>IFERROR(VLOOKUP(D6,DB!A:F,6,0),"")</f>
        <v>SCECO</v>
      </c>
      <c r="J6" s="18" t="str">
        <f>IFERROR(VLOOKUP(D6,DB!A:G,7,0),"")</f>
        <v>Weak</v>
      </c>
      <c r="K6" s="19"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45990.329307986111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45990.329307986111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45990.329307986111</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45990.329307986111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45990.329307986111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45990.329307986111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45990.329307986111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45990.329307986111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45990.329307986111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45990.329307986111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45990.329307986111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45990.329307986111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45990.329307986111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45990.329307986111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45990.329307986111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45990.329307986111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45990.329307986111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45990.329307986111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45990.329307986111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45990.329307986111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45990.329307986111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45990.329307986111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45990.329307986111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45990.329307986111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45990.329307986111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45990.329307986111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45990.329307986111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45990.329307986111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45990.329307986111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45990.329307986111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45990.329307986111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45990.329307986111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45990.329307986111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45990.329307986111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45990.329307986111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45990.329307986111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45990.329307986111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45990.329307986111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45990.329307986111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45990.329307986111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45990.329307986111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45990.329307986111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45990.329307986111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45990.329307986111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45990.329307986111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45990.329307986111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45990.329307986111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45990.329307986111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45990.329307986111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45990.329307986111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45990.329307986111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45990.329307986111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45990.329307986111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45990.329307986111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45990.329307986111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45990.329307986111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45990.329307986111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45990.329307986111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45990.329307986111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45990.329307986111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45990.329307986111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45990.329307986111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45990.329307986111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45990.329307986111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45990.329307986111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45990.329307986111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45990.329307986111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45990.329307986111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45990.329307986111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45990.329307986111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45990.329307986111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45990.329307986111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45990.329307986111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45990.329307986111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45990.329307986111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45990.329307986111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45990.329307986111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45990.329307986111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45990.329307986111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45990.329307986111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45990.329307986111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45990.329307986111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45990.329307986111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45990.329307986111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45990.329307986111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45990.329307986111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45990.329307986111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45990.329307986111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45990.329307986111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45990.329307986111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45990.329307986111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45990.329307986111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45990.329307986111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45990.329307986111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45990.329307986111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45990.329307986111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45990.329307986111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45990.329307986111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45990.329307986111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45990.329307986111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45990.329307986111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45990.329307986111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45990.329307986111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45990.329307986111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45990.329307986111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45990.329307986111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45990.329307986111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45990.329307986111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45990.329307986111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45990.329307986111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45990.329307986111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45990.329307986111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45990.329307986111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45990.329307986111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45990.329307986111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45990.329307986111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45990.329307986111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45990.329307986111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45990.329307986111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45990.329307986111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45990.329307986111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45990.329307986111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45990.329307986111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45990.329307986111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45990.329307986111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45990.329307986111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45990.329307986111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45990.329307986111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45990.329307986111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45990.329307986111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45990.329307986111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45990.329307986111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45990.329307986111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45990.329307986111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45990.329307986111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45990.329307986111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45990.329307986111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45990.329307986111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45990.329307986111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45990.329307986111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45990.329307986111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45990.329307986111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45990.329307986111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45990.329307986111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45990.329307986111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45990.329307986111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45990.329307986111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45990.329307986111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45990.329307986111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45990.329307986111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45990.329307986111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45990.329307986111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45990.329307986111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45990.329307986111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45990.329307986111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45990.329307986111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45990.329307986111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45990.329307986111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45990.329307986111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45990.329307986111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45990.329307986111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45990.329307986111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45990.329307986111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45990.329307986111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45990.329307986111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45990.329307986111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45990.329307986111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45990.329307986111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45990.329307986111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45990.329307986111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45990.329307986111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45990.329307986111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45990.329307986111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45990.329307986111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45990.329307986111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45990.329307986111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45990.329307986111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45990.329307986111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45990.329307986111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45990.329307986111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45990.329307986111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45990.329307986111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45990.329307986111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45990.329307986111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45990.329307986111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45990.329307986111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45990.329307986111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45990.329307986111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45990.329307986111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45990.329307986111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45990.329307986111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45990.329307986111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45990.329307986111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45990.329307986111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45990.329307986111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45990.329307986111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45990.329307986111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45990.329307986111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45990.329307986111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45990.329307986111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45990.329307986111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45990.329307986111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45990.329307986111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45990.329307986111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45990.329307986111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45990.329307986111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45990.329307986111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45990.329307986111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45990.329307986111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45990.329307986111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45990.329307986111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45990.329307986111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45990.329307986111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45990.329307986111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45990.329307986111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45990.329307986111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45990.329307986111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45990.329307986111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45990.329307986111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45990.329307986111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45990.329307986111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45990.329307986111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45990.329307986111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45990.329307986111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45990.329307986111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45990.329307986111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45990.329307986111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45990.329307986111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45990.329307986111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45990.329307986111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45990.329307986111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45990.329307986111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45990.329307986111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45990.329307986111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45990.329307986111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45990.329307986111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45990.329307986111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45990.329307986111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45990.329307986111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45990.329307986111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45990.329307986111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45990.329307986111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45990.329307986111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45990.329307986111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45990.329307986111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45990.329307986111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45990.329307986111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45990.329307986111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45990.329307986111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45990.329307986111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45990.329307986111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45990.329307986111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45990.329307986111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45990.329307986111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45990.329307986111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45990.329307986111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45990.329307986111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45990.329307986111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45990.329307986111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45990.329307986111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45990.329307986111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45990.329307986111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45990.329307986111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45990.329307986111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45990.329307986111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45990.329307986111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45990.329307986111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45990.329307986111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45990.329307986111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45990.329307986111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45990.329307986111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45990.329307986111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45990.329307986111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45990.329307986111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45990.329307986111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45990.329307986111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45990.329307986111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45990.329307986111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45990.329307986111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45990.329307986111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45990.329307986111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45990.329307986111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45990.329307986111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45990.329307986111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45990.329307986111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45990.329307986111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45990.329307986111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45990.329307986111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45990.329307986111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45990.329307986111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45990.329307986111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45990.329307986111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45990.329307986111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45990.329307986111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45990.329307986111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45990.329307986111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45990.329307986111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45990.329307986111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45990.329307986111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45990.329307986111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45990.329307986111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45990.329307986111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45990.329307986111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45990.329307986111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45990.329307986111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45990.329307986111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45990.329307986111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45990.329307986111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45990.329307986111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45990.329307986111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45990.329307986111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45990.329307986111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45990.329307986111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45990.329307986111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45990.329307986111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45990.329307986111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45990.329307986111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45990.329307986111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45990.329307986111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45990.329307986111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45990.329307986111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45990.329307986111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45990.329307986111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45990.329307986111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45990.329307986111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45990.329307986111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45990.329307986111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45990.329307986111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45990.329307986111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45990.329307986111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45990.329307986111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45990.329307986111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45990.329307986111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45990.329307986111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45990.329307986111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45990.329307986111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45990.329307986111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45990.329307986111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45990.329307986111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45990.329307986111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45990.329307986111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45990.329307986111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45990.329307986111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45990.329307986111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45990.329307986111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45990.329307986111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45990.329307986111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45990.329307986111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45990.329307986111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45990.329307986111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45990.329307986111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45990.329307986111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45990.329307986111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45990.329307986111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45990.329307986111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45990.329307986111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45990.329307986111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45990.329307986111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45990.329307986111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45990.329307986111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45990.329307986111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45990.329307986111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45990.329307986111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45990.329307986111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45990.329307986111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45990.329307986111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45990.329307986111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45990.329307986111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45990.329307986111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45990.329307986111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45990.329307986111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45990.329307986111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45990.329307986111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45990.329307986111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45990.329307986111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45990.329307986111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45990.329307986111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45990.329307986111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45990.329307986111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45990.329307986111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45990.329307986111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45990.329307986111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45990.329307986111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45990.329307986111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45990.329307986111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45990.329307986111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45990.329307986111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45990.329307986111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45990.329307986111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45990.329307986111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45990.329307986111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45990.329307986111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45990.329307986111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45990.329307986111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45990.329307986111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45990.329307986111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45990.329307986111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45990.329307986111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45990.329307986111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45990.329307986111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45990.329307986111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45990.329307986111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45990.329307986111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45990.329307986111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45990.329307986111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45990.329307986111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45990.329307986111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45990.329307986111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45990.329307986111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45990.329307986111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45990.329307986111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45990.329307986111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45990.329307986111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45990.329307986111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45990.329307986111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45990.329307986111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45990.329307986111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45990.329307986111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45990.329307986111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45990.329307986111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45990.329307986111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45990.329307986111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45990.329307986111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45990.329307986111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45990.329307986111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45990.329307986111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45990.329307986111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45990.329307986111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45990.329307986111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45990.329307986111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45990.329307986111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45990.329307986111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45990.329307986111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45990.329307986111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45990.329307986111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45990.329307986111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45990.329307986111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45990.329307986111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45990.329307986111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45990.329307986111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45990.329307986111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45990.329307986111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45990.329307986111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45990.329307986111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45990.329307986111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45990.329307986111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45990.329307986111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45990.329307986111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45990.329307986111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45990.329307986111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45990.329307986111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45990.329307986111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45990.329307986111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45990.329307986111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45990.329307986111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45990.329307986111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45990.329307986111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45990.329307986111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45990.329307986111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45990.329307986111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45990.329307986111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45990.329307986111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45990.329307986111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45990.329307986111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45990.329307986111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45990.329307986111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45990.329307986111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45990.329307986111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45990.329307986111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45990.329307986111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45990.329307986111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45990.329307986111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45990.329307986111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45990.329307986111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45990.329307986111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45990.329307986111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45990.329307986111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45990.329307986111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45990.329307986111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45990.329307986111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45990.329307986111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45990.329307986111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45990.329307986111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45990.329307986111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45990.329307986111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45990.329307986111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45990.329307986111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45990.329307986111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45990.329307986111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45990.329307986111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45990.329307986111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45990.329307986111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45990.329307986111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45990.329307986111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45990.329307986111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45990.329307986111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45990.329307986111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45990.329307986111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45990.329307986111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45990.329307986111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45990.329307986111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45990.329307986111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45990.329307986111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45990.329307986111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45990.329307986111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45990.329307986111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45990.329307986111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45990.329307986111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45990.329307986111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45990.329307986111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45990.329307986111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45990.329307986111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45990.329307986111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45990.329307986111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45990.329307986111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45990.329307986111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45990.329307986111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45990.329307986111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45990.329307986111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45990.329307986111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45990.329307986111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45990.329307986111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45990.329307986111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45990.329307986111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45990.329307986111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45990.329307986111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45990.329307986111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45990.329307986111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45990.329307986111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45990.329307986111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45990.329307986111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45990.329307986111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45990.329307986111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45990.329307986111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45990.329307986111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45990.329307986111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45990.329307986111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45990.329307986111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45990.329307986111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45990.329307986111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45990.329307986111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45990.329307986111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45990.329307986111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45990.329307986111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45990.329307986111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45990.329307986111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45990.329307986111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45990.329307986111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45990.329307986111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45990.329307986111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45990.329307986111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45990.329307986111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45990.329307986111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45990.329307986111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45990.329307986111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45990.329307986111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45990.329307986111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45990.329307986111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45990.329307986111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45990.329307986111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45990.329307986111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45990.329307986111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45990.329307986111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45990.329307986111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45990.329307986111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45990.329307986111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45990.329307986111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45990.329307986111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45990.329307986111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45990.329307986111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45990.329307986111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45990.329307986111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45990.329307986111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45990.329307986111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45990.329307986111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45990.329307986111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45990.329307986111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45990.329307986111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45990.329307986111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45990.329307986111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45990.329307986111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45990.329307986111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45990.329307986111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45990.329307986111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45990.329307986111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45990.329307986111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45990.329307986111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45990.329307986111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45990.329307986111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45990.329307986111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45990.329307986111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45990.329307986111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45990.329307986111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45990.329307986111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45990.329307986111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45990.329307986111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45990.329307986111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45990.329307986111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45990.329307986111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45990.329307986111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45990.329307986111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45990.329307986111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45990.329307986111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45990.329307986111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45990.329307986111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45990.329307986111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45990.329307986111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45990.329307986111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45990.329307986111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45990.329307986111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45990.329307986111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45990.329307986111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45990.329307986111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45990.329307986111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45990.329307986111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45990.329307986111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45990.329307986111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45990.329307986111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45990.329307986111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45990.329307986111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45990.329307986111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45990.329307986111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45990.329307986111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45990.329307986111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45990.329307986111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45990.329307986111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45990.329307986111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45990.329307986111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45990.329307986111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45990.329307986111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45990.329307986111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45990.329307986111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45990.329307986111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45990.329307986111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45990.329307986111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45990.329307986111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45990.329307986111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45990.329307986111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45990.329307986111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45990.329307986111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45990.329307986111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45990.329307986111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45990.329307986111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45990.329307986111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45990.329307986111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45990.329307986111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45990.329307986111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45990.329307986111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45990.329307986111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45990.329307986111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45990.329307986111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45990.329307986111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45990.329307986111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45990.329307986111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45990.329307986111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45990.329307986111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45990.329307986111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45990.329307986111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45990.329307986111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45990.329307986111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45990.329307986111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45990.329307986111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45990.329307986111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45990.329307986111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45990.329307986111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45990.329307986111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45990.329307986111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45990.329307986111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45990.329307986111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45990.329307986111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45990.329307986111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45990.329307986111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45990.329307986111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45990.329307986111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45990.329307986111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45990.329307986111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45990.329307986111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45990.329307986111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45990.329307986111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45990.329307986111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45990.329307986111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45990.329307986111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45990.329307986111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45990.329307986111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45990.329307986111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45990.329307986111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45990.329307986111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45990.329307986111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45990.329307986111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45990.329307986111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45990.329307986111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45990.329307986111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45990.329307986111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45990.329307986111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45990.329307986111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45990.329307986111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45990.329307986111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45990.329307986111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45990.329307986111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45990.329307986111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45990.329307986111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45990.329307986111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45990.329307986111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45990.329307986111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45990.329307986111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45990.329307986111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45990.329307986111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45990.329307986111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45990.329307986111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45990.329307986111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45990.329307986111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45990.329307986111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45990.329307986111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45990.329307986111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45990.329307986111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45990.329307986111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45990.329307986111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45990.329307986111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45990.329307986111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45990.329307986111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45990.329307986111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45990.329307986111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45990.329307986111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45990.329307986111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45990.329307986111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45990.329307986111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45990.329307986111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45990.329307986111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45990.329307986111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45990.329307986111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45990.329307986111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45990.329307986111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45990.329307986111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45990.329307986111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45990.329307986111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45990.329307986111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45990.329307986111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45990.329307986111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45990.329307986111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45990.329307986111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45990.329307986111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45990.329307986111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45990.329307986111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45990.329307986111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45990.329307986111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45990.329307986111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45990.329307986111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45990.329307986111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45990.329307986111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45990.329307986111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45990.329307986111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45990.329307986111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45990.329307986111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45990.329307986111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45990.329307986111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45990.329307986111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45990.329307986111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45990.329307986111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45990.329307986111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45990.329307986111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45990.329307986111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45990.329307986111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45990.329307986111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45990.329307986111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45990.329307986111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45990.329307986111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45990.329307986111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45990.329307986111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45990.329307986111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45990.329307986111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45990.329307986111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45990.329307986111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45990.329307986111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45990.329307986111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45990.329307986111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45990.329307986111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45990.329307986111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45990.329307986111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45990.329307986111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45990.329307986111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45990.329307986111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45990.329307986111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45990.329307986111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45990.329307986111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45990.329307986111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45990.329307986111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45990.329307986111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45990.329307986111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45990.329307986111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45990.329307986111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45990.329307986111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45990.329307986111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45990.329307986111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45990.329307986111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45990.329307986111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45990.329307986111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45990.329307986111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45990.329307986111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45990.329307986111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45990.329307986111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45990.329307986111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45990.329307986111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45990.329307986111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45990.329307986111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45990.329307986111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45990.329307986111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45990.329307986111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45990.329307986111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45990.329307986111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45990.329307986111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45990.329307986111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45990.329307986111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45990.329307986111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45990.329307986111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45990.329307986111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45990.329307986111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45990.329307986111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45990.329307986111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45990.329307986111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45990.329307986111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45990.329307986111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45990.329307986111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45990.329307986111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45990.329307986111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45990.329307986111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45990.329307986111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45990.329307986111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45990.329307986111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45990.329307986111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45990.329307986111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45990.329307986111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45990.329307986111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45990.329307986111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45990.329307986111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45990.329307986111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45990.329307986111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45990.329307986111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45990.329307986111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45990.329307986111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45990.329307986111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45990.329307986111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45990.329307986111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45990.329307986111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45990.329307986111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45990.329307986111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45990.329307986111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45990.329307986111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45990.329307986111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45990.329307986111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45990.329307986111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45990.329307986111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45990.329307986111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45990.329307986111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45990.329307986111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45990.329307986111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45990.329307986111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45990.329307986111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45990.329307986111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45990.329307986111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45990.329307986111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45990.329307986111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45990.329307986111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45990.329307986111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45990.329307986111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45990.329307986111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45990.329307986111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45990.329307986111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45990.329307986111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45990.329307986111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45990.329307986111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45990.329307986111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45990.329307986111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45990.329307986111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45990.329307986111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45990.329307986111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45990.329307986111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45990.329307986111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45990.329307986111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45990.329307986111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45990.329307986111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45990.329307986111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45990.329307986111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45990.329307986111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45990.329307986111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45990.329307986111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45990.329307986111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45990.329307986111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45990.329307986111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45990.329307986111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45990.329307986111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45990.329307986111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45990.329307986111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45990.329307986111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45990.329307986111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45990.329307986111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45990.329307986111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45990.329307986111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45990.329307986111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45990.329307986111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45990.329307986111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45990.329307986111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45990.329307986111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45990.329307986111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45990.329307986111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45990.329307986111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45990.329307986111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45990.329307986111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45990.329307986111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45990.329307986111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45990.329307986111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45990.329307986111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45990.329307986111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45990.329307986111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45990.329307986111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45990.329307986111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45990.329307986111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45990.329307986111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45990.329307986111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45990.329307986111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45990.329307986111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45990.329307986111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45990.329307986111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45990.329307986111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45990.329307986111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45990.329307986111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45990.329307986111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45990.329307986111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45990.329307986111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45990.329307986111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45990.329307986111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45990.329307986111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45990.329307986111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45990.329307986111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45990.329307986111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45990.329307986111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45990.329307986111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45990.329307986111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45990.329307986111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45990.329307986111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45990.329307986111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45990.329307986111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45990.329307986111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45990.329307986111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45990.329307986111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45990.329307986111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45990.329307986111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45990.329307986111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45990.329307986111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45990.329307986111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45990.329307986111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45990.329307986111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45990.329307986111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45990.329307986111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45990.329307986111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45990.329307986111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45990.329307986111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45990.329307986111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45990.329307986111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45990.329307986111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45990.329307986111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45990.329307986111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45990.329307986111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45990.329307986111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45990.329307986111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45990.329307986111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45990.329307986111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45990.329307986111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45990.329307986111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45990.329307986111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45990.329307986111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45990.329307986111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45990.329307986111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45990.329307986111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45990.329307986111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45990.329307986111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45990.329307986111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45990.329307986111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45990.329307986111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45990.329307986111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45990.329307986111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45990.329307986111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45990.329307986111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45990.329307986111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45990.329307986111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45990.329307986111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45990.329307986111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45990.329307986111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45990.329307986111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45990.329307986111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45990.329307986111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45990.329307986111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45990.329307986111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45990.329307986111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45990.329307986111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45990.329307986111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45990.329307986111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45990.329307986111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45990.329307986111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45990.329307986111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45990.329307986111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45990.329307986111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45990.329307986111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45990.329307986111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45990.329307986111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45990.329307986111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45990.329307986111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45990.329307986111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45990.329307986111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45990.329307986111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45990.329307986111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45990.329307986111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45990.329307986111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45990.329307986111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45990.329307986111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45990.329307986111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45990.329307986111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45990.329307986111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45990.329307986111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45990.329307986111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45990.329307986111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45990.329307986111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45990.329307986111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45990.329307986111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45990.329307986111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45990.329307986111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45990.329307986111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45990.329307986111</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286.84859039351431</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8" ca="1" si="0">IFERROR(NOW()-F3,"")</f>
        <v>0.13764131944481051</v>
      </c>
      <c r="H3" s="92">
        <v>45989.810358796298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29388</v>
      </c>
      <c r="E4" s="91" t="s">
        <v>39106</v>
      </c>
      <c r="F4" s="92">
        <v>45990.275694444441</v>
      </c>
      <c r="G4" s="93">
        <f t="shared" ca="1" si="0"/>
        <v>5.3613541669619735E-2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45990.329307986111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45990.329307986111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45990.329307986111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45990.329307986111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45990.329307986111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45990.329307986111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45990.329307986111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45990.329307986111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45990.329307986111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45990.329307986111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45990.329307986111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45990.329307986111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45990.329307986111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45990.329307986111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45990.329307986111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45990.329307986111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45990.329307986111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45990.329307986111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45990.329307986111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45990.329307986111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45990.329307986111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45990.329307986111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45990.329307986111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45990.329307986111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45990.329307986111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45990.329307986111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45990.329307986111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45990.329307986111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45990.329307986111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45990.329307986111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45990.329307986111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45990.329307986111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45990.329307986111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45990.329307986111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45990.329307986111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45990.329307986111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45990.329307986111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45990.329307986111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45990.329307986111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45990.329307986111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45990.329307986111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45990.329307986111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45990.329307986111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45990.329307986111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45990.329307986111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45990.329307986111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45990.329307986111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45990.329307986111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45990.329307986111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45990.329307986111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45990.329307986111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45990.329307986111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45990.329307986111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45990.329307986111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45990.329307986111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45990.329307986111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45990.329307986111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45990.329307986111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45990.329307986111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45990.329307986111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45990.329307986111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45990.329307986111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45990.329307986111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45990.329307986111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45990.329307986111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45990.329307986111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45990.329307986111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45990.329307986111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45990.329307986111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45990.329307986111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45990.329307986111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45990.329307986111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45990.329307986111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45990.329307986111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45990.329307986111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45990.329307986111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45990.329307986111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45990.329307986111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45990.329307986111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45990.329307986111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45990.329307986111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45990.329307986111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45990.329307986111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45990.329307986111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45990.329307986111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45990.329307986111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45990.329307986111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45990.329307986111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45990.329307986111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45990.329307986111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45990.329307986111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45990.329307986111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45990.329307986111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45990.329307986111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45990.329307986111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45990.329307986111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45990.329307986111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45990.329307986111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45990.329307986111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45990.329307986111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45990.329307986111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45990.329307986111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45990.329307986111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45990.329307986111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45990.329307986111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45990.329307986111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45990.329307986111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45990.329307986111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45990.329307986111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45990.329307986111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45990.329307986111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45990.329307986111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45990.329307986111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45990.329307986111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45990.329307986111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45990.329307986111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45990.329307986111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45990.329307986111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45990.329307986111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45990.329307986111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45990.329307986111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45990.329307986111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45990.329307986111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45990.329307986111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45990.329307986111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45990.329307986111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45990.329307986111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45990.329307986111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45990.329307986111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45990.329307986111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45990.329307986111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45990.329307986111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45990.329307986111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45990.329307986111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45990.329307986111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45990.329307986111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45990.329307986111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45990.329307986111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45990.329307986111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45990.329307986111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45990.329307986111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45990.329307986111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45990.329307986111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45990.329307986111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45990.329307986111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45990.329307986111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45990.329307986111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45990.329307986111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45990.329307986111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45990.329307986111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45990.329307986111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45990.329307986111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45990.329307986111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45990.329307986111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45990.329307986111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45990.329307986111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45990.329307986111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45990.329307986111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45990.329307986111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45990.329307986111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45990.329307986111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45990.329307986111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45990.329307986111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45990.329307986111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45990.329307986111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45990.329307986111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45990.329307986111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45990.329307986111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45990.329307986111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45990.329307986111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45990.329307986111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45990.329307986111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45990.329307986111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45990.329307986111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45990.329307986111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45990.329307986111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45990.329307986111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45990.329307986111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45990.329307986111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45990.329307986111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45990.329307986111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45990.329307986111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45990.329307986111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45990.329307986111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45990.329307986111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45990.329307986111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45990.329307986111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45990.329307986111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45990.329307986111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45990.329307986111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45990.329307986111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45990.329307986111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45990.329307986111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45990.329307986111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45990.329307986111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45990.329307986111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45990.329307986111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45990.329307986111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45990.329307986111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45990.329307986111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45990.329307986111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45990.329307986111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45990.329307986111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45990.329307986111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45990.329307986111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45990.329307986111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45990.329307986111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45990.329307986111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45990.329307986111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45990.329307986111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45990.329307986111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45990.329307986111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45990.329307986111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45990.329307986111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45990.329307986111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45990.329307986111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45990.329307986111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45990.329307986111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45990.329307986111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45990.329307986111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45990.329307986111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45990.329307986111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45990.329307986111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45990.329307986111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45990.329307986111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45990.329307986111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45990.329307986111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45990.329307986111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45990.329307986111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45990.329307986111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45990.329307986111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45990.329307986111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45990.329307986111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45990.329307986111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45990.329307986111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45990.329307986111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45990.329307986111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45990.329307986111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45990.329307986111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45990.329307986111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45990.329307986111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45990.329307986111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45990.329307986111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45990.329307986111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45990.329307986111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45990.329307986111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45990.329307986111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45990.329307986111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45990.329307986111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45990.329307986111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45990.329307986111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45990.329307986111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45990.329307986111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45990.329307986111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45990.329307986111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45990.329307986111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45990.329307986111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45990.329307986111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45990.329307986111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45990.329307986111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45990.329307986111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45990.329307986111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45990.329307986111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45990.329307986111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45990.329307986111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45990.329307986111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45990.329307986111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45990.329307986111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45990.329307986111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45990.329307986111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45990.329307986111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45990.329307986111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45990.329307986111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45990.329307986111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45990.329307986111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45990.329307986111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45990.329307986111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45990.329307986111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45990.329307986111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45990.329307986111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45990.329307986111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45990.329307986111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45990.329307986111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45990.329307986111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45990.329307986111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45990.329307986111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45990.329307986111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45990.329307986111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45990.329307986111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45990.329307986111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45990.329307986111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45990.329307986111</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98.497247800922196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39109</v>
      </c>
      <c r="F3" s="38">
        <v>45926.188877314817</v>
      </c>
      <c r="G3" s="105">
        <f t="shared" ref="G3" ca="1" si="0">IFERROR(NOW()-F3,"")</f>
        <v>64.140430671293871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39109</v>
      </c>
      <c r="F4" s="107">
        <v>45948.661111111112</v>
      </c>
      <c r="G4" s="108">
        <f t="shared" ref="G4" ca="1" si="1">IFERROR(NOW()-F4,"")</f>
        <v>41.668196874998102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8.9560093749969383</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0.3773982638886082</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32573</v>
      </c>
      <c r="E7" s="37" t="s">
        <v>39106</v>
      </c>
      <c r="F7" s="38">
        <v>45990.301817129628</v>
      </c>
      <c r="G7" s="138">
        <f ca="1">IFERROR(NOW()-F7,"")</f>
        <v>2.7490856482472736E-2</v>
      </c>
      <c r="H7" s="38">
        <v>45990.282372685186</v>
      </c>
      <c r="I7" s="37" t="str">
        <f>IFERROR(VLOOKUP(D7,DB!A:F,6,0),"")</f>
        <v>SCECO</v>
      </c>
      <c r="J7" s="37" t="str">
        <f>IFERROR(VLOOKUP(D7,DB!A:G,7,0),"")</f>
        <v>Dead</v>
      </c>
      <c r="K7" s="37" t="s">
        <v>39215</v>
      </c>
      <c r="L7" s="37" t="str">
        <f>IFERROR(VLOOKUP(D7,DB!A:I,9,0),"")</f>
        <v>Latis</v>
      </c>
    </row>
    <row r="8" spans="1:13">
      <c r="A8" s="37"/>
      <c r="B8" s="37" t="str">
        <f>IFERROR(VLOOKUP(D8,DB!A:K,11,0),"")</f>
        <v/>
      </c>
      <c r="C8" s="37"/>
      <c r="D8" s="106"/>
      <c r="E8" s="37"/>
      <c r="F8" s="38"/>
      <c r="G8" s="138">
        <f ca="1">IFERROR(NOW()-F8,"")</f>
        <v>45990.329307986111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45990.329307986111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45990.329307986111</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45990.329307986111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45990.329307986111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45990.329307986111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45990.329307986111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45990.329307986111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45990.329307986111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45990.329307986111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45990.329307986111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45990.329307986111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45990.329307986111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45990.329307986111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45990.329307986111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45990.329307986111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45990.329307986111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45990.329307986111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45990.329307986111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45990.329307986111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45990.329307986111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45990.329307986111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45990.329307986111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45990.329307986111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45990.329307986111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45990.329307986111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45990.329307986111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45990.329307986111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45990.329307986111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45990.329307986111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45990.329307986111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45990.329307986111</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45990.329307986111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45990.329307986111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45990.329307986111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45990.329307986111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45990.329307986111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45990.329307986111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45990.329307986111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45990.329307986111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45990.329307986111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45990.329307986111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45990.329307986111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45990.329307986111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45990.329307986111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45990.329307986111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45990.329307986111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45990.329307986111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45990.329307986111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45990.329307986111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45990.329307986111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45990.329307986111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45990.329307986111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45990.329307986111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45990.329307986111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45990.329307986111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45990.329307986111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45990.329307986111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45990.329307986111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45990.329307986111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45990.329307986111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45990.329307986111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45990.329307986111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45990.329307986111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45990.329307986111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45990.329307986111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45990.329307986111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45990.329307986111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45990.329307986111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45990.329307986111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45990.329307986111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45990.329307986111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45990.329307986111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45990.329307986111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45990.329307986111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45990.329307986111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45990.329307986111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45990.329307986111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45990.329307986111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45990.329307986111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45990.329307986111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45990.329307986111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45990.329307986111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45990.329307986111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45990.329307986111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45990.329307986111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45990.329307986111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45990.329307986111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45990.329307986111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45990.329307986111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45990.329307986111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45990.329307986111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45990.329307986111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45990.329307986111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45990.329307986111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45990.329307986111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45990.329307986111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45990.329307986111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45990.329307986111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45990.329307986111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45990.329307986111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45990.329307986111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45990.329307986111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45990.329307986111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45990.329307986111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45990.329307986111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45990.329307986111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45990.329307986111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45990.329307986111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45990.329307986111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45990.329307986111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45990.329307986111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45990.329307986111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45990.329307986111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45990.329307986111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45990.329307986111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45990.329307986111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45990.329307986111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45990.329307986111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45990.329307986111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45990.329307986111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45990.329307986111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45990.329307986111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45990.329307986111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45990.329307986111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45990.329307986111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45990.329307986111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45990.329307986111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45990.329307986111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45990.329307986111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45990.329307986111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45990.329307986111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45990.329307986111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45990.329307986111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45990.329307986111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45990.329307986111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45990.329307986111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45990.329307986111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45990.329307986111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45990.329307986111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45990.329307986111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45990.329307986111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45990.329307986111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45990.329307986111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45990.329307986111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45990.329307986111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45990.329307986111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45990.329307986111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45990.329307986111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45990.329307986111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45990.329307986111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45990.329307986111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45990.329307986111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45990.329307986111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45990.329307986111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45990.329307986111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45990.329307986111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45990.329307986111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45990.329307986111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45990.329307986111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45990.329307986111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45990.329307986111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45990.329307986111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45990.329307986111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45990.329307986111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45990.329307986111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45990.329307986111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45990.329307986111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45990.329307986111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45990.329307986111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45990.329307986111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45990.329307986111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45990.329307986111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45990.329307986111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45990.329307986111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45990.329307986111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45990.329307986111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45990.329307986111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45990.329307986111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45990.329307986111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45990.329307986111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45990.329307986111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45990.329307986111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45990.329307986111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45990.329307986111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45990.329307986111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45990.329307986111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45990.329307986111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45990.329307986111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45990.329307986111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45990.329307986111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45990.329307986111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45990.329307986111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45990.329307986111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45990.329307986111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45990.329307986111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45990.329307986111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45990.329307986111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45990.329307986111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45990.329307986111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45990.329307986111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45990.329307986111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45990.329307986111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45990.329307986111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45990.329307986111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45990.329307986111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45990.329307986111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45990.329307986111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45990.329307986111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45990.329307986111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45990.329307986111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45990.329307986111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45990.329307986111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45990.329307986111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45990.329307986111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45990.329307986111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45990.329307986111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45990.329307986111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45990.329307986111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45990.329307986111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45990.329307986111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45990.329307986111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45990.329307986111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45990.329307986111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45990.329307986111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45990.329307986111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45990.329307986111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45990.329307986111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45990.329307986111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45990.329307986111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45990.329307986111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45990.329307986111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45990.329307986111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45990.329307986111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45990.329307986111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45990.329307986111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45990.329307986111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45990.329307986111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45990.329307986111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45990.329307986111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45990.329307986111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45990.329307986111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45990.329307986111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45990.329307986111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45990.329307986111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45990.329307986111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45990.329307986111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45990.329307986111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45990.329307986111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45990.329307986111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45990.329307986111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45990.329307986111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45990.329307986111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45990.329307986111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45990.329307986111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45990.329307986111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45990.329307986111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45990.329307986111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45990.329307986111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45990.329307986111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45990.329307986111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45990.329307986111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45990.329307986111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45990.329307986111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45990.329307986111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45990.329307986111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45990.329307986111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45990.329307986111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45990.329307986111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45990.329307986111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45990.329307986111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45990.329307986111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45990.329307986111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45990.329307986111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45990.329307986111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45990.329307986111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45990.329307986111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45990.329307986111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45990.329307986111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45990.329307986111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45990.329307986111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45990.329307986111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45990.329307986111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45990.329307986111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45990.329307986111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45990.329307986111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45990.329307986111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45990.329307986111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45990.329307986111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45990.329307986111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45990.329307986111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45990.329307986111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45990.329307986111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45990.329307986111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45990.329307986111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45990.329307986111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45990.329307986111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45990.329307986111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45990.329307986111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45990.329307986111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45990.329307986111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45990.329307986111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45990.329307986111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45990.329307986111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45990.329307986111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45990.329307986111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45990.329307986111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45990.329307986111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45990.329307986111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45990.329307986111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45990.329307986111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45990.329307986111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45990.329307986111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45990.329307986111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45990.329307986111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45990.329307986111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45990.329307986111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45990.329307986111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45990.329307986111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45990.329307986111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45990.329307986111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45990.329307986111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45990.329307986111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45990.329307986111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45990.329307986111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45990.329307986111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45990.329307986111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45990.329307986111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45990.329307986111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45990.329307986111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45990.329307986111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45990.329307986111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45990.329307986111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45990.329307986111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45990.329307986111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45990.329307986111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45990.329307986111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45990.329307986111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45990.329307986111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45990.329307986111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45990.329307986111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45990.329307986111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45990.329307986111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45990.329307986111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45990.329307986111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45990.329307986111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45990.329307986111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45990.329307986111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45990.329307986111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45990.329307986111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45990.329307986111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45990.329307986111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45990.329307986111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45990.329307986111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45990.329307986111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45990.329307986111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45990.329307986111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45990.329307986111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45990.329307986111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45990.329307986111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45990.329307986111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45990.329307986111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45990.329307986111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45990.329307986111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45990.329307986111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45990.329307986111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45990.329307986111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45990.329307986111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45990.329307986111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45990.329307986111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45990.329307986111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45990.329307986111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45990.329307986111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45990.329307986111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45990.329307986111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45990.329307986111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45990.329307986111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45990.329307986111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45990.329307986111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45990.329307986111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45990.329307986111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45990.329307986111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45990.329307986111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45990.329307986111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45990.329307986111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45990.329307986111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45990.329307986111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45990.329307986111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45990.329307986111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45990.329307986111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45990.329307986111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45990.329307986111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45990.329307986111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45990.329307986111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45990.329307986111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45990.329307986111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45990.329307986111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45990.329307986111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45990.329307986111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45990.329307986111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45990.329307986111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45990.329307986111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45990.329307986111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45990.329307986111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45990.329307986111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45990.329307986111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45990.329307986111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45990.329307986111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45990.329307986111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45990.329307986111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45990.329307986111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45990.329307986111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45990.329307986111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45990.329307986111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45990.329307986111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45990.329307986111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45990.329307986111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45990.329307986111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45990.329307986111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45990.329307986111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45990.329307986111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45990.329307986111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45990.329307986111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45990.329307986111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45990.329307986111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45990.329307986111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45990.329307986111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45990.329307986111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45990.329307986111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45990.329307986111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45990.329307986111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45990.329307986111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45990.329307986111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45990.329307986111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45990.329307986111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45990.329307986111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45990.329307986111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45990.329307986111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45990.329307986111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45990.329307986111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45990.329307986111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45990.329307986111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45990.329307986111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45990.329307986111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45990.329307986111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45990.329307986111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45990.329307986111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45990.329307986111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45990.329307986111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45990.329307986111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45990.329307986111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45990.329307986111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45990.329307986111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45990.329307986111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45990.329307986111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45990.329307986111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45990.329307986111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45990.329307986111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45990.329307986111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45990.329307986111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45990.329307986111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45990.329307986111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45990.329307986111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45990.329307986111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45990.329307986111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45990.329307986111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45990.329307986111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45990.329307986111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45990.329307986111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45990.329307986111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45990.329307986111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45990.329307986111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45990.329307986111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45990.329307986111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45990.329307986111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45990.329307986111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45990.329307986111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45990.329307986111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45990.329307986111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45990.329307986111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45990.329307986111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45990.329307986111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45990.329307986111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45990.329307986111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45990.329307986111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45990.329307986111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45990.329307986111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45990.329307986111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45990.329307986111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45990.329307986111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45990.329307986111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45990.329307986111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45990.329307986111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45990.329307986111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45990.329307986111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45990.329307986111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45990.329307986111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45990.329307986111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45990.329307986111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45990.329307986111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45990.329307986111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45990.329307986111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45990.329307986111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45990.329307986111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45990.329307986111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45990.329307986111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45990.329307986111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45990.329307986111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45990.329307986111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45990.329307986111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45990.329307986111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45990.329307986111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45990.329307986111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45990.329307986111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45990.329307986111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45990.329307986111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45990.329307986111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45990.329307986111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45990.329307986111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45990.329307986111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45990.329307986111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45990.329307986111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45990.329307986111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2025-11-29T04:56:01Z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