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92" documentId="120_S{2AC9BD13-BADA-5192-A53E-5A8FF88502F6}" xr6:coauthVersionLast="47" xr6:coauthVersionMax="47" xr10:uidLastSave="{57FE069D-D79F-4388-95AE-5744379F089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<sst xmlns="http://schemas.openxmlformats.org/spreadsheetml/2006/main" count="180300" uniqueCount="39134">
  <si>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</si>
  <si>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</si>
  <si>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</si>
  <si>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</si>
  <si>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</si>
  <si>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</si>
  <si>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</si>
  <si>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</si>
  <si>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</si>
  <si>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</si>
  <si>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</si>
  <si>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</si>
  <si>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</si>
  <si>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</si>
  <si>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</si>
  <si>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</si>
  <si>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</si>
  <si>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</si>
  <si>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</si>
  <si>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</si>
  <si>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</si>
  <si>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</si>
  <si>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</si>
  <si>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</si>
  <si>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</si>
  <si>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</si>
  <si>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</si>
  <si>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</si>
  <si>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</si>
  <si>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</si>
  <si>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</si>
  <si>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</si>
  <si>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</si>
  <si>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</si>
  <si>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</si>
  <si>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</si>
  <si>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</si>
  <si>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</si>
  <si>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</si>
  <si>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</si>
  <si>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</si>
  <si>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</si>
  <si>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</si>
  <si>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</si>
  <si>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</si>
  <si>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</si>
  <si>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</si>
  <si>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</si>
  <si>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</si>
  <si>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</si>
  <si>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</si>
  <si>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</si>
  <si>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</si>
  <si>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</si>
  <si>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</si>
  <si>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</si>
  <si>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</si>
  <si>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</si>
  <si>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</si>
  <si>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</si>
  <si>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</si>
  <si>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</si>
  <si>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</si>
  <si>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</si>
  <si>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</si>
  <si>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</si>
  <si>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</si>
  <si>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</si>
  <si>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</si>
  <si>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</si>
  <si>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</si>
  <si>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</si>
  <si>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</si>
  <si>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</si>
  <si>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</si>
  <si>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</si>
  <si>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</si>
  <si>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</si>
  <si>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</si>
  <si>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</si>
  <si>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</si>
  <si>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</si>
  <si>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</si>
  <si>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</si>
  <si>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</si>
  <si>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</si>
  <si>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</si>
  <si>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</si>
  <si>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</si>
  <si>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</si>
  <si>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</si>
  <si>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</si>
  <si>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</si>
  <si>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</si>
  <si>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</si>
  <si>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</si>
  <si>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</si>
  <si>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</si>
  <si>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</si>
  <si>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</si>
  <si>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</si>
  <si>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</si>
  <si>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</si>
  <si>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</si>
  <si>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</si>
  <si>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</si>
  <si>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</si>
  <si>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</si>
  <si>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</si>
  <si>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</si>
  <si>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</si>
  <si>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</si>
  <si>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</si>
  <si>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</si>
  <si>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</si>
  <si>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</si>
  <si>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</si>
  <si>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</si>
  <si>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</si>
  <si>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</si>
  <si>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</si>
  <si>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</si>
  <si>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</si>
  <si>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</si>
  <si>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</si>
  <si>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</si>
  <si>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</si>
  <si>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</si>
  <si>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</si>
  <si>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</si>
  <si>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</si>
  <si>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</si>
  <si>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</si>
  <si>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</si>
  <si>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</si>
  <si>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</si>
  <si>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</si>
  <si>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</si>
  <si>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</si>
  <si>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</si>
  <si>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</si>
  <si>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</si>
  <si>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</si>
  <si>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</si>
  <si>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</si>
  <si>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</si>
  <si>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</si>
  <si>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</si>
  <si>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</si>
  <si>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</si>
  <si>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</si>
  <si>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</si>
  <si>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</si>
  <si>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</si>
  <si>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</si>
  <si>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</si>
  <si>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</si>
  <si>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</si>
  <si>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</si>
  <si>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</si>
  <si>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</si>
  <si>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</si>
  <si>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</si>
  <si>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</si>
  <si>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</si>
  <si>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</si>
  <si>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</si>
  <si>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</si>
  <si>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</si>
  <si>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</si>
  <si>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</si>
  <si>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</si>
  <si>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</si>
  <si>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</si>
  <si>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</si>
  <si>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</si>
  <si>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</si>
  <si>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</si>
  <si>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</si>
  <si>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</si>
  <si>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</si>
  <si>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</si>
  <si>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</si>
  <si>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</si>
  <si>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</si>
  <si>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</si>
  <si>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</si>
  <si>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</si>
  <si>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</si>
  <si>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</si>
  <si>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</si>
  <si>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</si>
  <si>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</si>
  <si>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</si>
  <si>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</si>
  <si>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</si>
  <si>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</si>
  <si>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</si>
  <si>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</si>
  <si>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</si>
  <si>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</si>
  <si>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</si>
  <si>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</si>
  <si>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</si>
  <si>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</si>
  <si>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</si>
  <si>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</si>
  <si>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</si>
  <si>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</si>
  <si>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</si>
  <si>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</si>
  <si>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</si>
  <si>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</si>
  <si>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</si>
  <si>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</si>
  <si>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</si>
  <si>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</si>
  <si>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</si>
  <si>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</si>
  <si>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</si>
  <si>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</si>
  <si>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</si>
  <si>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</si>
  <si>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</si>
  <si>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</si>
  <si>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</si>
  <si>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</si>
  <si>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</si>
  <si>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</si>
  <si>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</si>
  <si>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</si>
  <si>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</si>
  <si>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</si>
  <si>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</si>
  <si>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</si>
  <si>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</si>
  <si>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</si>
  <si>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</si>
  <si>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</si>
  <si>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</si>
  <si>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</si>
  <si>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</si>
  <si>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</si>
  <si>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</si>
  <si>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</si>
  <si>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</si>
  <si>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</si>
  <si>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</si>
  <si>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</si>
  <si>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</si>
  <si>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</si>
  <si>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</si>
  <si>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</si>
  <si>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</si>
  <si>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</si>
  <si>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</si>
  <si>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</si>
  <si>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</si>
  <si>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</si>
  <si>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</si>
  <si>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</si>
  <si>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</si>
  <si>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</si>
  <si>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</si>
  <si>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</si>
  <si>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</si>
  <si>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</si>
  <si>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</si>
  <si>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</si>
  <si>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</si>
  <si>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</si>
  <si>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</si>
  <si>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</si>
  <si>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</si>
  <si>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</si>
  <si>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</si>
  <si>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</si>
  <si>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</si>
  <si>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</si>
  <si>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</si>
  <si>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</si>
  <si>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</si>
  <si>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</si>
  <si>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</si>
  <si>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</si>
  <si>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</si>
  <si>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</si>
  <si>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</si>
  <si>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</si>
  <si>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</si>
  <si>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</si>
  <si>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</si>
  <si>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</si>
  <si>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</si>
  <si>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</si>
  <si>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</si>
  <si>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</si>
  <si>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</si>
  <si>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</si>
  <si>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</si>
  <si>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</si>
  <si>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</si>
  <si>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</si>
  <si>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</si>
  <si>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</si>
  <si>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</si>
  <si>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</si>
  <si>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</si>
  <si>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</si>
  <si>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</si>
  <si>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</si>
  <si>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</si>
  <si>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</si>
  <si>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</si>
  <si>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</si>
  <si>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</si>
  <si>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</si>
  <si>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</si>
  <si>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</si>
  <si>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</si>
  <si>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</si>
  <si>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</si>
  <si>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</si>
  <si>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</si>
  <si>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</si>
  <si>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</si>
  <si>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</si>
  <si>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</si>
  <si>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</si>
  <si>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</si>
  <si>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</si>
  <si>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</si>
  <si>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</si>
  <si>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</si>
  <si>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</si>
  <si>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</si>
  <si>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</si>
  <si>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</si>
  <si>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</si>
  <si>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</si>
  <si>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</si>
  <si>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</si>
  <si>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</si>
  <si>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</si>
  <si>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</si>
  <si>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</si>
  <si>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</si>
  <si>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</si>
  <si>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</si>
  <si>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</si>
  <si>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</si>
  <si>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</si>
  <si>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</si>
  <si>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</si>
  <si>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</si>
  <si>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</si>
  <si>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</si>
  <si>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</si>
  <si>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</si>
  <si>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</si>
  <si>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</si>
  <si>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</si>
  <si>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</si>
  <si>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</si>
  <si>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</si>
  <si>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</si>
  <si>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</si>
  <si>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</si>
  <si>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</si>
  <si>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</si>
  <si>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</si>
  <si>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</si>
  <si>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</si>
  <si>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</si>
  <si>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</si>
  <si>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</si>
  <si>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</si>
  <si>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</si>
  <si>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</si>
  <si>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</si>
  <si>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</si>
  <si>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</si>
  <si>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</si>
  <si>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</si>
  <si>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</si>
  <si>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</si>
  <si>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</si>
  <si>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</si>
  <si>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</si>
  <si>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</si>
  <si>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</si>
  <si>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</si>
  <si>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</si>
  <si>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</si>
  <si>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</si>
  <si>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</si>
  <si>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</si>
  <si>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</si>
  <si>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</si>
  <si>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</si>
  <si>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</si>
  <si>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</si>
  <si>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</si>
  <si>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</si>
  <si>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</si>
  <si>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</si>
  <si>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</si>
  <si>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</si>
  <si>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</si>
  <si>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</si>
  <si>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</si>
  <si>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</si>
  <si>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</si>
  <si>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</si>
  <si>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</si>
  <si>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</si>
  <si>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</si>
  <si>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</si>
  <si>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</si>
  <si>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</si>
  <si>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</si>
  <si>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</si>
  <si>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</si>
  <si>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</si>
  <si>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</si>
  <si>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</si>
  <si>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</si>
  <si>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</si>
  <si>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</si>
  <si>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</si>
  <si>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</si>
  <si>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</si>
  <si>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</si>
  <si>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</si>
  <si>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</si>
  <si>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</si>
  <si>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</si>
  <si>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</si>
  <si>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</si>
  <si>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</si>
  <si>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</si>
  <si>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</si>
  <si>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</si>
  <si>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</si>
  <si>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</si>
  <si>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</si>
  <si>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</si>
  <si>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</si>
  <si>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</si>
  <si>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</si>
  <si>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</si>
  <si>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</si>
  <si>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</si>
  <si>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</si>
  <si>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</si>
  <si>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</si>
  <si>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</si>
  <si>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</si>
  <si>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</si>
  <si>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</si>
  <si>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</si>
  <si>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</si>
  <si>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</si>
  <si>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</si>
  <si>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</si>
  <si>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</si>
  <si>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</si>
  <si>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</si>
  <si>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</si>
  <si>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</si>
  <si>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</si>
  <si>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</si>
  <si>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</si>
  <si>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</si>
  <si>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</si>
  <si>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</si>
  <si>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</si>
  <si>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</si>
  <si>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</si>
  <si>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</si>
  <si>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</si>
  <si>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</si>
  <si>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</si>
  <si>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</si>
  <si>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</si>
  <si>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</si>
  <si>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</si>
  <si>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</si>
  <si>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</si>
  <si>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</si>
  <si>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</si>
  <si>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</si>
  <si>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</si>
  <si>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</si>
  <si>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</si>
  <si>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</si>
  <si>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</si>
  <si>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</si>
  <si>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</si>
  <si>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</si>
  <si>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</si>
  <si>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</si>
  <si>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</si>
  <si>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</si>
  <si>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</si>
  <si>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</si>
  <si>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</si>
  <si>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</si>
  <si>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</si>
  <si>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</si>
  <si>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</si>
  <si>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</si>
  <si>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</si>
  <si>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</si>
  <si>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</si>
  <si>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</si>
  <si>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</si>
  <si>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</si>
  <si>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</si>
  <si>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</si>
  <si>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</si>
  <si>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</si>
  <si>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</si>
  <si>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</si>
  <si>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</si>
  <si>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</si>
  <si>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</si>
  <si>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</si>
  <si>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</si>
  <si>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</si>
  <si>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</si>
  <si>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</si>
  <si>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</si>
  <si>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</si>
  <si>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</si>
  <si>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</si>
  <si>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</si>
  <si>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</si>
  <si>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</si>
  <si>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</si>
  <si>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</si>
  <si>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</si>
  <si>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</si>
  <si>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</si>
  <si>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</si>
  <si>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</si>
  <si>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</si>
  <si>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</si>
  <si>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</si>
  <si>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</si>
  <si>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</si>
  <si>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</si>
  <si>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</si>
  <si>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</si>
  <si>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</si>
  <si>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</si>
  <si>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</si>
  <si>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</si>
  <si>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</si>
  <si>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</si>
  <si>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</si>
  <si>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</si>
  <si>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</si>
  <si>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</si>
  <si>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</si>
  <si>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</si>
  <si>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</si>
  <si>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</si>
  <si>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</si>
  <si>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</si>
  <si>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</si>
  <si>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</si>
  <si>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</si>
  <si>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</si>
  <si>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</si>
  <si>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</si>
  <si>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</si>
  <si>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</si>
  <si>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</si>
  <si>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</si>
  <si>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</si>
  <si>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</si>
  <si>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</si>
  <si>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</si>
  <si>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</si>
  <si>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</si>
  <si>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</si>
  <si>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</si>
  <si>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</si>
  <si>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</si>
  <si>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</si>
  <si>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</si>
  <si>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</si>
  <si>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</si>
  <si>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</si>
  <si>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</si>
  <si>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</si>
  <si>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</si>
  <si>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</si>
  <si>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</si>
  <si>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</si>
  <si>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</si>
  <si>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</si>
  <si>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</si>
  <si>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</si>
  <si>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</si>
  <si>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</si>
  <si>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</si>
  <si>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</si>
  <si>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</si>
  <si>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</si>
  <si>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</si>
  <si>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</si>
  <si>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</si>
  <si>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</si>
  <si>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</si>
  <si>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</si>
  <si>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</si>
  <si>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</si>
  <si>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</si>
  <si>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</si>
  <si>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</si>
  <si>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</si>
  <si>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</si>
  <si>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</si>
  <si>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</si>
  <si>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</si>
  <si>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</si>
  <si>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</si>
  <si>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</si>
  <si>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</si>
  <si>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</si>
  <si>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</si>
  <si>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</si>
  <si>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</si>
  <si>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</si>
  <si>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</si>
  <si>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</si>
  <si>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</si>
  <si>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</si>
  <si>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</si>
  <si>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</si>
  <si>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</si>
  <si>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</si>
  <si>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</si>
  <si>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</si>
  <si>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</si>
  <si>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</si>
  <si>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</si>
  <si>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</si>
  <si>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</si>
  <si>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</si>
  <si>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</si>
  <si>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</si>
  <si>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</si>
  <si>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</si>
  <si>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</si>
  <si>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</si>
  <si>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</si>
  <si>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</si>
  <si>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</si>
  <si>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</si>
  <si>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</si>
  <si>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</si>
  <si>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</si>
  <si>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</si>
  <si>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</si>
  <si>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</si>
  <si>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</si>
  <si>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</si>
  <si>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</si>
  <si>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</si>
  <si>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</si>
  <si>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</si>
  <si>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</si>
  <si>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</si>
  <si>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</si>
  <si>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</si>
  <si>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</si>
  <si>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</si>
  <si>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</si>
  <si>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</si>
  <si>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</si>
  <si>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</si>
  <si>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</si>
  <si>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</si>
  <si>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</si>
  <si>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</si>
  <si>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</si>
  <si>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</si>
  <si>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</si>
  <si>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</si>
  <si>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</si>
  <si>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</si>
  <si>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</si>
  <si>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</si>
  <si>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</si>
  <si>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</si>
  <si>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</si>
  <si>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</si>
  <si>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</si>
  <si>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</si>
  <si>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</si>
  <si>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</si>
  <si>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</si>
  <si>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</si>
  <si>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</si>
  <si>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</si>
  <si>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</si>
  <si>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</si>
  <si>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</si>
  <si>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</si>
  <si>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</si>
  <si>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</si>
  <si>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</si>
  <si>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</si>
  <si>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</si>
  <si>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</si>
  <si>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</si>
  <si>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</si>
  <si>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</si>
  <si>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</si>
  <si>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</si>
  <si>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</si>
  <si>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</si>
  <si>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</si>
  <si>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</si>
  <si>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</si>
  <si>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</si>
  <si>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</si>
  <si>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</si>
  <si>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</si>
  <si>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</si>
  <si>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</si>
  <si>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</si>
  <si>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</si>
  <si>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</si>
  <si>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</si>
  <si>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</si>
  <si>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</si>
  <si>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</si>
  <si>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</si>
  <si>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</si>
  <si>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</si>
  <si>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</si>
  <si>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</si>
  <si>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</si>
  <si>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</si>
  <si>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</si>
  <si>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</si>
  <si>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</si>
  <si>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</si>
  <si>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</si>
  <si>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</si>
  <si>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</si>
  <si>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</si>
  <si>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</si>
  <si>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</si>
  <si>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</si>
  <si>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</si>
  <si>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</si>
  <si>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</si>
  <si>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</si>
  <si>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</si>
  <si>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</si>
  <si>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</si>
  <si>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</si>
  <si>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</si>
  <si>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</si>
  <si>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</si>
  <si>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</si>
  <si>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</si>
  <si>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</si>
  <si>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</si>
  <si>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</si>
  <si>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</si>
  <si>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</si>
  <si>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</si>
  <si>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</si>
  <si>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</si>
  <si>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</si>
  <si>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</si>
  <si>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</si>
  <si>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</si>
  <si>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</si>
  <si>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</si>
  <si>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</si>
  <si>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</si>
  <si>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</si>
  <si>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</si>
  <si>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</si>
  <si>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</si>
  <si>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</si>
  <si>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</si>
  <si>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</si>
  <si>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</si>
  <si>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</si>
  <si>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</si>
  <si>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</si>
  <si>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</si>
  <si>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</si>
  <si>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</si>
  <si>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</si>
  <si>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</si>
  <si>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</si>
  <si>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</si>
  <si>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</si>
  <si>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</si>
  <si>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</si>
  <si>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</si>
  <si>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</si>
  <si>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</si>
  <si>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</si>
  <si>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</si>
  <si>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</si>
  <si>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</si>
  <si>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</si>
  <si>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</si>
  <si>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</si>
  <si>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</si>
  <si>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</si>
  <si>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</si>
  <si>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</si>
  <si>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</si>
  <si>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</si>
  <si>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</si>
  <si>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</si>
  <si>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</si>
  <si>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</si>
  <si>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</si>
  <si>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</si>
  <si>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</si>
  <si>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</si>
  <si>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</si>
  <si>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</si>
  <si>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</si>
  <si>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</si>
  <si>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</si>
  <si>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</si>
  <si>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</si>
  <si>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</si>
  <si>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</si>
  <si>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</si>
  <si>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</si>
  <si>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</si>
  <si>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</si>
  <si>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</si>
  <si>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</si>
  <si>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</si>
  <si>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</si>
  <si>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</si>
  <si>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</si>
  <si>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</si>
  <si>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</si>
  <si>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</si>
  <si>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</si>
  <si>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</si>
  <si>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</si>
  <si>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</si>
  <si>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</si>
  <si>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</si>
  <si>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</si>
  <si>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</si>
  <si>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</si>
  <si>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</si>
  <si>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</si>
  <si>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</si>
  <si>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</si>
  <si>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</si>
  <si>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</si>
  <si>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</si>
  <si>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</si>
  <si>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</si>
  <si>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</si>
  <si>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</si>
  <si>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</si>
  <si>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</si>
  <si>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</si>
  <si>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</si>
  <si>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</si>
  <si>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</si>
  <si>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</si>
  <si>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</si>
  <si>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</si>
  <si>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</si>
  <si>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</si>
  <si>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</si>
  <si>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</si>
  <si>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</si>
  <si>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</si>
  <si>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</si>
  <si>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</si>
  <si>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</si>
  <si>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</si>
  <si>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</si>
  <si>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</si>
  <si>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</si>
  <si>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</si>
  <si>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</si>
  <si>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</si>
  <si>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</si>
  <si>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</si>
  <si>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</si>
  <si>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</si>
  <si>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</si>
  <si>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</si>
  <si>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</si>
  <si>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</si>
  <si>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</si>
  <si>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</si>
  <si>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</si>
  <si>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</si>
  <si>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</si>
  <si>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</si>
  <si>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</si>
  <si>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</si>
  <si>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</si>
  <si>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</si>
  <si>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</si>
  <si>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</si>
  <si>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</si>
  <si>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</si>
  <si>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</si>
  <si>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</si>
  <si>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</si>
  <si>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</si>
  <si>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</si>
  <si>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</si>
  <si>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</si>
  <si>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</si>
  <si>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</si>
  <si>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</si>
  <si>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</si>
  <si>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</si>
  <si>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</si>
  <si>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</si>
  <si>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</si>
  <si>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</si>
  <si>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</si>
  <si>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</si>
  <si>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</si>
  <si>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</si>
  <si>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</si>
  <si>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</si>
  <si>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</si>
  <si>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</si>
  <si>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</si>
  <si>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</si>
  <si>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</si>
  <si>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</si>
  <si>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</si>
  <si>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</si>
  <si>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</si>
  <si>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</si>
  <si>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</si>
  <si>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</si>
  <si>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</si>
  <si>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</si>
  <si>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</si>
  <si>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</si>
  <si>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</si>
  <si>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</si>
  <si>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</si>
  <si>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</si>
  <si>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</si>
  <si>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</si>
  <si>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</si>
  <si>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</si>
  <si>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</si>
  <si>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</si>
  <si>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</si>
  <si>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</si>
  <si>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</si>
  <si>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</si>
  <si>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</si>
  <si>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</si>
  <si>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</si>
  <si>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</si>
  <si>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</si>
  <si>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</si>
  <si>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</si>
  <si>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</si>
  <si>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</si>
  <si>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</si>
  <si>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</si>
  <si>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</si>
  <si>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</si>
  <si>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</si>
  <si>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</si>
  <si>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</si>
  <si>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</si>
  <si>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</si>
  <si>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</si>
  <si>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</si>
  <si>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</si>
  <si>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</si>
  <si>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</si>
  <si>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</si>
  <si>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</si>
  <si>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</si>
  <si>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</si>
  <si>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</si>
  <si>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</si>
  <si>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</si>
  <si>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</si>
  <si>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</si>
  <si>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</si>
  <si>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</si>
  <si>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</si>
  <si>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</si>
  <si>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</si>
  <si>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</si>
  <si>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</si>
  <si>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</si>
  <si>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</si>
  <si>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</si>
  <si>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</si>
  <si>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</si>
  <si>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</si>
  <si>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</si>
  <si>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</si>
  <si>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</si>
  <si>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</si>
  <si>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</si>
  <si>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</si>
  <si>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</si>
  <si>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</si>
  <si>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</si>
  <si>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</si>
  <si>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</si>
  <si>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</si>
  <si>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</si>
  <si>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</si>
  <si>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</si>
  <si>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</si>
  <si>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</si>
  <si>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</si>
  <si>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</si>
  <si>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</si>
  <si>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</si>
  <si>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</si>
  <si>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</si>
  <si>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</si>
  <si>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</si>
  <si>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</si>
  <si>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</si>
  <si>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</si>
  <si>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</si>
  <si>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</si>
  <si>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</si>
  <si>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</si>
  <si>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</si>
  <si>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</si>
  <si>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</si>
  <si>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</si>
  <si>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</si>
  <si>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</si>
  <si>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</si>
  <si>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</si>
  <si>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</si>
  <si>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</si>
  <si>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</si>
  <si>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</si>
  <si>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</si>
  <si>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</si>
  <si>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</si>
  <si>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</si>
  <si>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</si>
  <si>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</si>
  <si>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</si>
  <si>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</si>
  <si>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</si>
  <si>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</si>
  <si>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</si>
  <si>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</si>
  <si>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</si>
  <si>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</si>
  <si>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</si>
  <si>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</si>
  <si>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</si>
  <si>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</si>
  <si>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</si>
  <si>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</si>
  <si>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</si>
  <si>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</si>
  <si>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</si>
  <si>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</si>
  <si>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</si>
  <si>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</si>
  <si>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</si>
  <si>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</si>
  <si>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</si>
  <si>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</si>
  <si>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</si>
  <si>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</si>
  <si>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</si>
  <si>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</si>
  <si>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</si>
  <si>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</si>
  <si>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</si>
  <si>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</si>
  <si>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</si>
  <si>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</si>
  <si>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</si>
  <si>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</si>
  <si>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</si>
  <si>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</si>
  <si>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</si>
  <si>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</si>
  <si>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</si>
  <si>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</si>
  <si>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</si>
  <si>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</si>
  <si>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</si>
  <si>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</si>
  <si>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</si>
  <si>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</si>
  <si>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</si>
  <si>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</si>
  <si>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</si>
  <si>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</si>
  <si>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</si>
  <si>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</si>
  <si>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</si>
  <si>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</si>
  <si>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</si>
  <si>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</si>
  <si>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</si>
  <si>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</si>
  <si>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</si>
  <si>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</si>
  <si>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</si>
  <si>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</si>
  <si>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</si>
  <si>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</si>
  <si>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</si>
  <si>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</si>
  <si>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</si>
  <si>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</si>
  <si>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</si>
  <si>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</si>
  <si>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</si>
  <si>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</si>
  <si>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</si>
  <si>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</si>
  <si>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</si>
  <si>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</si>
  <si>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</si>
  <si>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</si>
  <si>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</si>
  <si>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</si>
  <si>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</si>
  <si>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</si>
  <si>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</si>
  <si>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</si>
  <si>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</si>
  <si>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</si>
  <si>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</si>
  <si>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</si>
  <si>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</si>
  <si>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</si>
  <si>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</si>
  <si>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</si>
  <si>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</si>
  <si>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</si>
  <si>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</si>
  <si>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</si>
  <si>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</si>
  <si>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</si>
  <si>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</si>
  <si>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</si>
  <si>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</si>
  <si>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</si>
  <si>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</si>
  <si>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</si>
  <si>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</si>
  <si>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</si>
  <si>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</si>
  <si>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</si>
  <si>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</si>
  <si>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</si>
  <si>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</si>
  <si>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</si>
  <si>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</si>
  <si>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</si>
  <si>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</si>
  <si>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</si>
  <si>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</si>
  <si>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</si>
  <si>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</si>
  <si>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</si>
  <si>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</si>
  <si>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</si>
  <si>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</si>
  <si>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</si>
  <si>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</si>
  <si>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</si>
  <si>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</si>
  <si>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</si>
  <si>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</si>
  <si>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</si>
  <si>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</si>
  <si>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</si>
  <si>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</si>
  <si>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</si>
  <si>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</si>
  <si>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</si>
  <si>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</si>
  <si>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</si>
  <si>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</si>
  <si>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</si>
  <si>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</si>
  <si>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</si>
  <si>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</si>
  <si>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</si>
  <si>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</si>
  <si>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</si>
  <si>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</si>
  <si>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</si>
  <si>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</si>
  <si>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</si>
  <si>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</si>
  <si>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</si>
  <si>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</si>
  <si>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</si>
  <si>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</si>
  <si>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</si>
  <si>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</si>
  <si>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</si>
  <si>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</si>
  <si>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</si>
  <si>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</si>
  <si>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</si>
  <si>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</si>
  <si>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</si>
  <si>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</si>
  <si>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</si>
  <si>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</si>
  <si>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</si>
  <si>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</si>
  <si>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</si>
  <si>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</si>
  <si>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</si>
  <si>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</si>
  <si>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</si>
  <si>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</si>
  <si>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</si>
  <si>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</si>
  <si>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</si>
  <si>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</si>
  <si>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</si>
  <si>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</si>
  <si>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</si>
  <si>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</si>
  <si>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</si>
  <si>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</si>
  <si>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</si>
  <si>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</si>
  <si>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</si>
  <si>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</si>
  <si>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</si>
  <si>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</si>
  <si>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</si>
  <si>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</si>
  <si>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</si>
  <si>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</si>
  <si>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</si>
  <si>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</si>
  <si>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</si>
  <si>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</si>
  <si>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</si>
  <si>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</si>
  <si>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</si>
  <si>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</si>
  <si>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</si>
  <si>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</si>
  <si>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</si>
  <si>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</si>
  <si>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</si>
  <si>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</si>
  <si>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</si>
  <si>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</si>
  <si>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</si>
  <si>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</si>
  <si>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</si>
  <si>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</si>
  <si>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</si>
  <si>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</si>
  <si>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</si>
  <si>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</si>
  <si>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</si>
  <si>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</si>
  <si>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</si>
  <si>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</si>
  <si>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</si>
  <si>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</si>
  <si>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</si>
  <si>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</si>
  <si>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</si>
  <si>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</si>
  <si>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</si>
  <si>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</si>
  <si>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</si>
  <si>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</si>
  <si>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</si>
  <si>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</si>
  <si>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</si>
  <si>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</si>
  <si>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</si>
  <si>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</si>
  <si>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</si>
  <si>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</si>
  <si>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</si>
  <si>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</si>
  <si>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</si>
  <si>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</si>
  <si>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</si>
  <si>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</si>
  <si>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</si>
  <si>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</si>
  <si>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</si>
  <si>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</si>
  <si>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</si>
  <si>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</si>
  <si>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</si>
  <si>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</si>
  <si>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</si>
  <si>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</si>
  <si>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</si>
  <si>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</si>
  <si>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</si>
  <si>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</si>
  <si>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</si>
  <si>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</si>
  <si>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</si>
  <si>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</si>
  <si>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</si>
  <si>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</si>
  <si>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</si>
  <si>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</si>
  <si>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</si>
  <si>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</si>
  <si>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</si>
  <si>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</si>
  <si>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</si>
  <si>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</si>
  <si>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</si>
  <si>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</si>
  <si>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</si>
  <si>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</si>
  <si>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</si>
  <si>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</si>
  <si>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</si>
  <si>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</si>
  <si>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</si>
  <si>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</si>
  <si>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</si>
  <si>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</si>
  <si>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</si>
  <si>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</si>
  <si>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</si>
  <si>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</si>
  <si>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</si>
  <si>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</si>
  <si>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</si>
  <si>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</si>
  <si>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</si>
  <si>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</si>
  <si>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</si>
  <si>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</si>
  <si>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</si>
  <si>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</si>
  <si>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</si>
  <si>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</si>
  <si>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</si>
  <si>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</si>
  <si>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</si>
  <si>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</si>
  <si>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</si>
  <si>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</si>
  <si>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</si>
  <si>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</si>
  <si>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</si>
  <si>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</si>
  <si>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</si>
  <si>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</si>
  <si>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</si>
  <si>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</si>
  <si>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</si>
  <si>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</si>
  <si>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</si>
  <si>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</si>
  <si>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</si>
  <si>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</si>
  <si>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</si>
  <si>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</si>
  <si>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</si>
  <si>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</si>
  <si>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</si>
  <si>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</si>
  <si>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</si>
  <si>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</si>
  <si>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</si>
  <si>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</si>
  <si>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</si>
  <si>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</si>
  <si>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</si>
  <si>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</si>
  <si>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</si>
  <si>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</si>
  <si>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</si>
  <si>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</si>
  <si>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</si>
  <si>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</si>
  <si>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</si>
  <si>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</si>
  <si>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</si>
  <si>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</si>
  <si>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</si>
  <si>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</si>
  <si>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</si>
  <si>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</si>
  <si>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</si>
  <si>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</si>
  <si>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</si>
  <si>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</si>
  <si>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</si>
  <si>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</si>
  <si>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</si>
  <si>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</si>
  <si>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</si>
  <si>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</si>
  <si>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</si>
  <si>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</si>
  <si>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</si>
  <si>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</si>
  <si>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</si>
  <si>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</si>
  <si>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</si>
  <si>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</si>
  <si>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</si>
  <si>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</si>
  <si>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</si>
  <si>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</si>
  <si>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</si>
  <si>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</si>
  <si>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</si>
  <si>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</si>
  <si>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</si>
  <si>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</si>
  <si>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</si>
  <si>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</si>
  <si>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</si>
  <si>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</si>
  <si>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</si>
  <si>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</si>
  <si>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</si>
  <si>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</si>
  <si>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</si>
  <si>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</si>
  <si>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</si>
  <si>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</si>
  <si>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</si>
  <si>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</si>
  <si>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</si>
  <si>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</si>
  <si>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</si>
  <si>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</si>
  <si>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</si>
  <si>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</si>
  <si>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</si>
  <si>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</si>
  <si>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</si>
  <si>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</si>
  <si>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</si>
  <si>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</si>
  <si>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</si>
  <si>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</si>
  <si>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</si>
  <si>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</si>
  <si>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</si>
  <si>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</si>
  <si>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</si>
  <si>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</si>
  <si>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</si>
  <si>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</si>
  <si>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</si>
  <si>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</si>
  <si>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</si>
  <si>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</si>
  <si>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</si>
  <si>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</si>
  <si>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</si>
  <si>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</si>
  <si>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</si>
  <si>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</si>
  <si>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</si>
  <si>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</si>
  <si>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</si>
  <si>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</si>
  <si>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</si>
  <si>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</si>
  <si>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</si>
  <si>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</si>
  <si>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</si>
  <si>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</si>
  <si>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</si>
  <si>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</si>
  <si>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</si>
  <si>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</si>
  <si>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</si>
  <si>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</si>
  <si>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</si>
  <si>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</si>
  <si>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</si>
  <si>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</si>
  <si>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</si>
  <si>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</si>
  <si>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</si>
  <si>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</si>
  <si>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</si>
  <si>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</si>
  <si>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</si>
  <si>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</si>
  <si>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</si>
  <si>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</si>
  <si>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</si>
  <si>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</si>
  <si>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</si>
  <si>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</si>
  <si>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</si>
  <si>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</si>
  <si>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</si>
  <si>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</si>
  <si>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</si>
  <si>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</si>
  <si>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</si>
  <si>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</si>
  <si>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</si>
  <si>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</si>
  <si>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</si>
  <si>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</si>
  <si>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</si>
  <si>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</si>
  <si>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</si>
  <si>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</si>
  <si>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</si>
  <si>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</si>
  <si>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</si>
  <si>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</si>
  <si>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</si>
  <si>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</si>
  <si>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</si>
  <si>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</si>
  <si>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</si>
  <si>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</si>
  <si>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</si>
  <si>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</si>
  <si>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</si>
  <si>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</si>
  <si>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</si>
  <si>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</si>
  <si>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</si>
  <si>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</si>
  <si>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</si>
  <si>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</si>
  <si>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</si>
  <si>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</si>
  <si>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</si>
  <si>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</si>
  <si>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</si>
  <si>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</si>
  <si>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</si>
  <si>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</si>
  <si>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</si>
  <si>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</si>
  <si>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</si>
  <si>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</si>
  <si>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</si>
  <si>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</si>
  <si>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</si>
  <si>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</si>
  <si>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</si>
  <si>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</si>
  <si>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</si>
  <si>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</si>
  <si>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</si>
  <si>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</si>
  <si>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</si>
  <si>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</si>
  <si>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</si>
  <si>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</si>
  <si>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</si>
  <si>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</si>
  <si>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</si>
  <si>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</si>
  <si>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</si>
  <si>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</si>
  <si>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</si>
  <si>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</si>
  <si>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</si>
  <si>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</si>
  <si>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</si>
  <si>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</si>
  <si>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</si>
  <si>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</si>
  <si>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</si>
  <si>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</si>
  <si>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</si>
  <si>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</si>
  <si>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</si>
  <si>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</si>
  <si>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</si>
  <si>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</si>
  <si>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</si>
  <si>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</si>
  <si>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</si>
  <si>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</si>
  <si>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</si>
  <si>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</si>
  <si>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</si>
  <si>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</si>
  <si>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</si>
  <si>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</si>
  <si>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</si>
  <si>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</si>
  <si>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</si>
  <si>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</si>
  <si>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</si>
  <si>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</si>
  <si>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</si>
  <si>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</si>
  <si>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</si>
  <si>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</si>
  <si>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</si>
  <si>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</si>
  <si>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</si>
  <si>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</si>
  <si>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</si>
  <si>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</si>
  <si>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</si>
  <si>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</si>
  <si>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</si>
  <si>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</si>
  <si>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</si>
  <si>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</si>
  <si>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</si>
  <si>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</si>
  <si>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</si>
  <si>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</si>
  <si>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</si>
  <si>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</si>
  <si>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</si>
  <si>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</si>
  <si>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</si>
  <si>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</si>
  <si>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</si>
  <si>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</si>
  <si>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</si>
  <si>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</si>
  <si>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</si>
  <si>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</si>
  <si>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</si>
  <si>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</si>
  <si>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</si>
  <si>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</si>
  <si>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</si>
  <si>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</si>
  <si>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</si>
  <si>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</si>
  <si>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</si>
  <si>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</si>
  <si>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</si>
  <si>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</si>
  <si>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</si>
  <si>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</si>
  <si>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</si>
  <si>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</si>
  <si>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</si>
  <si>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</si>
  <si>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</si>
  <si>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</si>
  <si>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</si>
  <si>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</si>
  <si>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</si>
  <si>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</si>
  <si>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</si>
  <si>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</si>
  <si>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</si>
  <si>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</si>
  <si>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</si>
  <si>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</si>
  <si>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</si>
  <si>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</si>
  <si>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</si>
  <si>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</si>
  <si>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</si>
  <si>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</si>
  <si>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</si>
  <si>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</si>
  <si>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</si>
  <si>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</si>
  <si>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</si>
  <si>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</si>
  <si>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</si>
  <si>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</si>
  <si>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</si>
  <si>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</si>
  <si>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</si>
  <si>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</si>
  <si>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</si>
  <si>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</si>
  <si>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</si>
  <si>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</si>
  <si>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</si>
  <si>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</si>
  <si>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</si>
  <si>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</si>
  <si>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</si>
  <si>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</si>
  <si>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</si>
  <si>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</si>
  <si>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</si>
  <si>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</si>
  <si>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</si>
  <si>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</si>
  <si>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</si>
  <si>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</si>
  <si>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</si>
  <si>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</si>
  <si>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</si>
  <si>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</si>
  <si>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</si>
  <si>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</si>
  <si>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</si>
  <si>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</si>
  <si>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</si>
  <si>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</si>
  <si>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</si>
  <si>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</si>
  <si>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</si>
  <si>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</si>
  <si>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</si>
  <si>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</si>
  <si>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</si>
  <si>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</si>
  <si>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</si>
  <si>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</si>
  <si>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</si>
  <si>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</si>
  <si>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</si>
  <si>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</si>
  <si>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</si>
  <si>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</si>
  <si>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</si>
  <si>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</si>
  <si>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</si>
  <si>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</si>
  <si>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</si>
  <si>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</si>
  <si>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</si>
  <si>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</si>
  <si>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</si>
  <si>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</si>
  <si>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</si>
  <si>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</si>
  <si>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</si>
  <si>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</si>
  <si>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</si>
  <si>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</si>
  <si>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</si>
  <si>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</si>
  <si>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</si>
  <si>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</si>
  <si>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</si>
  <si>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</si>
  <si>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</si>
  <si>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</si>
  <si>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</si>
  <si>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</si>
  <si>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</si>
  <si>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</si>
  <si>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</si>
  <si>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</si>
  <si>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</si>
  <si>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</si>
  <si>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</si>
  <si>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</si>
  <si>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</si>
  <si>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</si>
  <si>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</si>
  <si>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</si>
  <si>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</si>
  <si>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</si>
  <si>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</si>
  <si>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</si>
  <si>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</si>
  <si>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</si>
  <si>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</si>
  <si>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</si>
  <si>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</si>
  <si>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</si>
  <si>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</si>
  <si>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</si>
  <si>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</si>
  <si>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</si>
  <si>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</si>
  <si>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</si>
  <si>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</si>
  <si>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</si>
  <si>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</si>
  <si>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</si>
  <si>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</si>
  <si>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</si>
  <si>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</si>
  <si>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</si>
  <si>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</si>
  <si>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</si>
  <si>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</si>
  <si>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</si>
  <si>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</si>
  <si>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</si>
  <si>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</si>
  <si>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</si>
  <si>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</si>
  <si>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</si>
  <si>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</si>
  <si>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</si>
  <si>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</si>
  <si>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</si>
  <si>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</si>
  <si>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</si>
  <si>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</si>
  <si>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</si>
  <si>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</si>
  <si>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</si>
  <si>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</si>
  <si>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</si>
  <si>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</si>
  <si>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</si>
  <si>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</si>
  <si>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</si>
  <si>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</si>
  <si>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</si>
  <si>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</si>
  <si>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</si>
  <si>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</si>
  <si>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</si>
  <si>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</si>
  <si>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</si>
  <si>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</si>
  <si>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</si>
  <si>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</si>
  <si>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</si>
  <si>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</si>
  <si>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</si>
  <si>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</si>
  <si>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</si>
  <si>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</si>
  <si>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</si>
  <si>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</si>
  <si>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</si>
  <si>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</si>
  <si>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</si>
  <si>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</si>
  <si>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</si>
  <si>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</si>
  <si>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</si>
  <si>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</si>
  <si>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</si>
  <si>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</si>
  <si>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</si>
  <si>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</si>
  <si>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</si>
  <si>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</si>
  <si>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</si>
  <si>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</si>
  <si>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</si>
  <si>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</si>
  <si>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</si>
  <si>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</si>
  <si>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</si>
  <si>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</si>
  <si>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</si>
  <si>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</si>
  <si>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</si>
  <si>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</si>
  <si>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</si>
  <si>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</si>
  <si>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</si>
  <si>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</si>
  <si>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</si>
  <si>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</si>
  <si>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</si>
  <si>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</si>
  <si>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</si>
  <si>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</si>
  <si>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</si>
  <si>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</si>
  <si>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</si>
  <si>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</si>
  <si>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</si>
  <si>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</si>
  <si>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</si>
  <si>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</si>
  <si>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</si>
  <si>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</si>
  <si>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</si>
  <si>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</si>
  <si>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</si>
  <si>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</si>
  <si>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</si>
  <si>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</si>
  <si>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</si>
  <si>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</si>
  <si>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</si>
  <si>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</si>
  <si>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</si>
  <si>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</si>
  <si>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</si>
  <si>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</si>
  <si>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</si>
  <si>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</si>
  <si>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</si>
  <si>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</si>
  <si>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</si>
  <si>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</si>
  <si>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</si>
  <si>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</si>
  <si>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</si>
  <si>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</si>
  <si>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</si>
  <si>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</si>
  <si>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</si>
  <si>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</si>
  <si>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</si>
  <si>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</si>
  <si>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</si>
  <si>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</si>
  <si>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</si>
  <si>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</si>
  <si>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</si>
  <si>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</si>
  <si>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</si>
  <si>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</si>
  <si>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</si>
  <si>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</si>
  <si>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</si>
  <si>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</si>
  <si>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</si>
  <si>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</si>
  <si>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</si>
  <si>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</si>
  <si>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</si>
  <si>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</si>
  <si>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</si>
  <si>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</si>
  <si>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</si>
  <si>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</si>
  <si>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</si>
  <si>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</si>
  <si>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</si>
  <si>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</si>
  <si>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</si>
  <si>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</si>
  <si>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</si>
  <si>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</si>
  <si>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</si>
  <si>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</si>
  <si>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</si>
  <si>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</si>
  <si>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</si>
  <si>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</si>
  <si>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</si>
  <si>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</si>
  <si>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</si>
  <si>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</si>
  <si>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</si>
  <si>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</si>
  <si>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</si>
  <si>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</si>
  <si>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</si>
  <si>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</si>
  <si>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</si>
  <si>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</si>
  <si>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</si>
  <si>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</si>
  <si>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</si>
  <si>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</si>
  <si>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</si>
  <si>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</si>
  <si>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</si>
  <si>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</si>
  <si>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</si>
  <si>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</si>
  <si>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</si>
  <si>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</si>
  <si>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</si>
  <si>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</si>
  <si>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</si>
  <si>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</si>
  <si>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</si>
  <si>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</si>
  <si>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</si>
  <si>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</si>
  <si>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</si>
  <si>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</si>
  <si>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</si>
  <si>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</si>
  <si>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</si>
  <si>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</si>
  <si>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</si>
  <si>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</si>
  <si>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</si>
  <si>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</si>
  <si>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</si>
  <si>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</si>
  <si>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</si>
  <si>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</si>
  <si>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</si>
  <si>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</si>
  <si>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</si>
  <si>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</si>
  <si>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</si>
  <si>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</si>
  <si>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</si>
  <si>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</si>
  <si>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</si>
  <si>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</si>
  <si>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</si>
  <si>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</si>
  <si>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</si>
  <si>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</si>
  <si>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</si>
  <si>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</si>
  <si>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</si>
  <si>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</si>
  <si>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</si>
  <si>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</si>
  <si>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</si>
  <si>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</si>
  <si>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</si>
  <si>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</si>
  <si>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</si>
  <si>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</si>
  <si>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</si>
  <si>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</si>
  <si>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</si>
  <si>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</si>
  <si>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</si>
  <si>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</si>
  <si>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</si>
  <si>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</si>
  <si>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</si>
  <si>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</si>
  <si>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</si>
  <si>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</si>
  <si>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</si>
  <si>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</si>
  <si>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</si>
  <si>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</si>
  <si>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</si>
  <si>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</si>
  <si>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</si>
  <si>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</si>
  <si>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</si>
  <si>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</si>
  <si>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</si>
  <si>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</si>
  <si>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</si>
  <si>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</si>
  <si>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</si>
  <si>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</si>
  <si>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</si>
  <si>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</si>
  <si>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</si>
  <si>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</si>
  <si>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</si>
  <si>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</si>
  <si>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</si>
  <si>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</si>
  <si>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</si>
  <si>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</si>
  <si>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</si>
  <si>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</si>
  <si>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</si>
  <si>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</si>
  <si>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</si>
  <si>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</si>
  <si>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</si>
  <si>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</si>
  <si>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</si>
  <si>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</si>
  <si>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</si>
  <si>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</si>
  <si>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</si>
  <si>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</si>
  <si>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</si>
  <si>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</si>
  <si>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</si>
  <si>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</si>
  <si>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</si>
  <si>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</si>
  <si>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</si>
  <si>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</si>
  <si>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</si>
  <si>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</si>
  <si>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</si>
  <si>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</si>
  <si>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</si>
  <si>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</si>
  <si>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</si>
  <si>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</si>
  <si>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</si>
  <si>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</si>
  <si>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</si>
  <si>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</si>
  <si>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</si>
  <si>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</si>
  <si>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</si>
  <si>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</si>
  <si>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</si>
  <si>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</si>
  <si>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</si>
  <si>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</si>
  <si>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</si>
  <si>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</si>
  <si>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</si>
  <si>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</si>
  <si>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</si>
  <si>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</si>
  <si>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</si>
  <si>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</si>
  <si>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</si>
  <si>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</si>
  <si>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</si>
  <si>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</si>
  <si>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</si>
  <si>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</si>
  <si>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</si>
  <si>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</si>
  <si>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</si>
  <si>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</si>
  <si>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</si>
  <si>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</si>
  <si>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</si>
  <si>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</si>
  <si>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</si>
  <si>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</si>
  <si>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</si>
  <si>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</si>
  <si>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</si>
  <si>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</si>
  <si>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</si>
  <si>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</si>
  <si>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</si>
  <si>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</si>
  <si>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</si>
  <si>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</si>
  <si>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</si>
  <si>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</si>
  <si>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</si>
  <si>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</si>
  <si>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</si>
  <si>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</si>
  <si>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</si>
  <si>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</si>
  <si>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</si>
  <si>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</si>
  <si>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</si>
  <si>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</si>
  <si>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</si>
  <si>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</si>
  <si>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</si>
  <si>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</si>
  <si>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</si>
  <si>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</si>
  <si>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</si>
  <si>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</si>
  <si>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</si>
  <si>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</si>
  <si>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</si>
  <si>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</si>
  <si>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</si>
  <si>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</si>
  <si>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</si>
  <si>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</si>
  <si>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</si>
  <si>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</si>
  <si>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</si>
  <si>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</si>
  <si>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</si>
  <si>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</si>
  <si>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</si>
  <si>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</si>
  <si>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</si>
  <si>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</si>
  <si>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</si>
  <si>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</si>
  <si>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</si>
  <si>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</si>
  <si>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</si>
  <si>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</si>
  <si>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</si>
  <si>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</si>
  <si>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</si>
  <si>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</si>
  <si>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</si>
  <si>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</si>
  <si>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</si>
  <si>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</si>
  <si>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</si>
  <si>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</si>
  <si>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</si>
  <si>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</si>
  <si>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</si>
  <si>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</si>
  <si>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</si>
  <si>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</si>
  <si>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</si>
  <si>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</si>
  <si>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</si>
  <si>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</si>
  <si>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</si>
  <si>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</si>
  <si>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</si>
  <si>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</si>
  <si>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</si>
  <si>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</si>
  <si>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</si>
  <si>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</si>
  <si>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</si>
  <si>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</si>
  <si>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</si>
  <si>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</si>
  <si>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</si>
  <si>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</si>
  <si>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</si>
  <si>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</si>
  <si>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</si>
  <si>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</si>
  <si>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</si>
  <si>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</si>
  <si>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</si>
  <si>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</si>
  <si>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</si>
  <si>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</si>
  <si>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</si>
  <si>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</si>
  <si>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</si>
  <si>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</si>
  <si>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</si>
  <si>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</si>
  <si>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</si>
  <si>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</si>
  <si>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</si>
  <si>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</si>
  <si>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</si>
  <si>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</si>
  <si>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</si>
  <si>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</si>
  <si>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</si>
  <si>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</si>
  <si>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</si>
  <si>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</si>
  <si>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</si>
  <si>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</si>
  <si>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</si>
  <si>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</si>
  <si>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</si>
  <si>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</si>
  <si>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</si>
  <si>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</si>
  <si>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</si>
  <si>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</si>
  <si>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</si>
  <si>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</si>
  <si>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</si>
  <si>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</si>
  <si>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</si>
  <si>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</si>
  <si>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</si>
  <si>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</si>
  <si>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</si>
  <si>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</si>
  <si>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</si>
  <si>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</si>
  <si>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</si>
  <si>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</si>
  <si>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</si>
  <si>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</si>
  <si>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</si>
  <si>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</si>
  <si>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</si>
  <si>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</si>
  <si>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</si>
  <si>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</si>
  <si>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</si>
  <si>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</si>
  <si>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</si>
  <si>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</si>
  <si>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</si>
  <si>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</si>
  <si>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</si>
  <si>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</si>
  <si>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</si>
  <si>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</si>
  <si>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</si>
  <si>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</si>
  <si>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</si>
  <si>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</si>
  <si>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</si>
  <si>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</si>
  <si>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</si>
  <si>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</si>
  <si>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</si>
  <si>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</si>
  <si>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</si>
  <si>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</si>
  <si>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</si>
  <si>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</si>
  <si>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</si>
  <si>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</si>
  <si>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</si>
  <si>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</si>
  <si>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</si>
  <si>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</si>
  <si>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</si>
  <si>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</si>
  <si>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</si>
  <si>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</si>
  <si>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</si>
  <si>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</si>
  <si>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</si>
  <si>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</si>
  <si>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</si>
  <si>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</si>
  <si>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</si>
  <si>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</si>
  <si>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</si>
  <si>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</si>
  <si>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</si>
  <si>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</si>
  <si>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</si>
  <si>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</si>
  <si>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</si>
  <si>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</si>
  <si>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</si>
  <si>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</si>
  <si>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</si>
  <si>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</si>
  <si>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</si>
  <si>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</si>
  <si>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</si>
  <si>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</si>
  <si>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</si>
  <si>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</si>
  <si>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</si>
  <si>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</si>
  <si>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</si>
  <si>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</si>
  <si>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</si>
  <si>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</si>
  <si>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</si>
  <si>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</si>
  <si>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</si>
  <si>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</si>
  <si>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</si>
  <si>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</si>
  <si>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</si>
  <si>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</si>
  <si>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</si>
  <si>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</si>
  <si>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</si>
  <si>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</si>
  <si>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</si>
  <si>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</si>
  <si>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</si>
  <si>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</si>
  <si>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</si>
  <si>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</si>
  <si>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</si>
  <si>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</si>
  <si>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</si>
  <si>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</si>
  <si>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</si>
  <si>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</si>
  <si>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</si>
  <si>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</si>
  <si>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</si>
  <si>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</si>
  <si>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</si>
  <si>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</si>
  <si>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</si>
  <si>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</si>
  <si>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</si>
  <si>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</si>
  <si>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</si>
  <si>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</si>
  <si>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</si>
  <si>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</si>
  <si>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</si>
  <si>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</si>
  <si>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</si>
  <si>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</si>
  <si>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</si>
  <si>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</si>
  <si>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</si>
  <si>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</si>
  <si>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</si>
  <si>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</si>
  <si>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</si>
  <si>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</si>
  <si>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</si>
  <si>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</si>
  <si>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</si>
  <si>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</si>
  <si>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</si>
  <si>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</si>
  <si>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</si>
  <si>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</si>
  <si>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</si>
  <si>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</si>
  <si>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</si>
  <si>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</si>
  <si>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</si>
  <si>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</si>
  <si>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</si>
  <si>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</si>
  <si>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</si>
  <si>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</si>
  <si>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</si>
  <si>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</si>
  <si>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</si>
  <si>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</si>
  <si>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</si>
  <si>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</si>
  <si>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</si>
  <si>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</si>
  <si>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</si>
  <si>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</si>
  <si>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</si>
  <si>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</si>
  <si>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</si>
  <si>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</si>
  <si>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</si>
  <si>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</si>
  <si>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</si>
  <si>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</si>
  <si>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</si>
  <si>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</si>
  <si>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</si>
  <si>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</si>
  <si>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</si>
  <si>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</si>
  <si>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</si>
  <si>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</si>
  <si>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</si>
  <si>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</si>
  <si>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</si>
  <si>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</si>
  <si>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</si>
  <si>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</si>
  <si>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</si>
  <si>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</si>
  <si>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</si>
  <si>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</si>
  <si>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</si>
  <si>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</si>
  <si>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</si>
  <si>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</si>
  <si>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</si>
  <si>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</si>
  <si>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</si>
  <si>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</si>
  <si>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</si>
  <si>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</si>
  <si>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</si>
  <si>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</si>
  <si>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</si>
  <si>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</si>
  <si>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</si>
  <si>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</si>
  <si>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</si>
  <si>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</si>
  <si>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</si>
  <si>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</si>
  <si>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</si>
  <si>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</si>
  <si>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</si>
  <si>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</si>
  <si>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</si>
  <si>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</si>
  <si>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</si>
  <si>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</si>
  <si>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</si>
  <si>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</si>
  <si>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</si>
  <si>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</si>
  <si>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</si>
  <si>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</si>
  <si>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</si>
  <si>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</si>
  <si>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</si>
  <si>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</si>
  <si>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</si>
  <si>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</si>
  <si>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</si>
  <si>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</si>
  <si>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</si>
  <si>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</si>
  <si>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</si>
  <si>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</si>
  <si>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</si>
  <si>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</si>
  <si>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</si>
  <si>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</si>
  <si>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</si>
  <si>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</si>
  <si>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</si>
  <si>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</si>
  <si>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</si>
  <si>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</si>
  <si>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</si>
  <si>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</si>
  <si>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</si>
  <si>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</si>
  <si>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</si>
  <si>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</si>
  <si>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</si>
  <si>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</si>
  <si>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</si>
  <si>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</si>
  <si>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</si>
  <si>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</si>
  <si>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</si>
  <si>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</si>
  <si>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</si>
  <si>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</si>
  <si>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</si>
  <si>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</si>
  <si>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</si>
  <si>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</si>
  <si>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</si>
  <si>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</si>
  <si>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</si>
  <si>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</si>
  <si>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</si>
  <si>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</si>
  <si>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</si>
  <si>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</si>
  <si>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</si>
  <si>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</si>
  <si>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</si>
  <si>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</si>
  <si>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</si>
  <si>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</si>
  <si>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</si>
  <si>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</si>
  <si>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</si>
  <si>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</si>
  <si>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</si>
  <si>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</si>
  <si>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</si>
  <si>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</si>
  <si>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</si>
  <si>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</si>
  <si>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</si>
  <si>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</si>
  <si>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</si>
  <si>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</si>
  <si>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</si>
  <si>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</si>
  <si>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</si>
  <si>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</si>
  <si>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</si>
  <si>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</si>
  <si>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</si>
  <si>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</si>
  <si>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</si>
  <si>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</si>
  <si>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</si>
  <si>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</si>
  <si>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</si>
  <si>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</si>
  <si>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</si>
  <si>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</si>
  <si>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</si>
  <si>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</si>
  <si>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</si>
  <si>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</si>
  <si>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</si>
  <si>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</si>
  <si>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</si>
  <si>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</si>
  <si>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</si>
  <si>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</si>
  <si>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</si>
  <si>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</si>
  <si>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</si>
  <si>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</si>
  <si>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</si>
  <si>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</si>
  <si>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</si>
  <si>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</si>
  <si>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</si>
  <si>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</si>
  <si>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</si>
  <si>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</si>
  <si>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</si>
  <si>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</si>
  <si>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</si>
  <si>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</si>
  <si>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</si>
  <si>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</si>
  <si>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</si>
  <si>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</si>
  <si>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</si>
  <si>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</si>
  <si>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</si>
  <si>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</si>
  <si>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</si>
  <si>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</si>
  <si>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</si>
  <si>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</si>
  <si>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</si>
  <si>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</si>
  <si>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</si>
  <si>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</si>
  <si>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</si>
  <si>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</si>
  <si>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</si>
  <si>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</si>
  <si>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</si>
  <si>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</si>
  <si>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</si>
  <si>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</si>
  <si>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</si>
  <si>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</si>
  <si>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</si>
  <si>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</si>
  <si>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</si>
  <si>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</si>
  <si>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</si>
  <si>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</si>
  <si>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</si>
  <si>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</si>
  <si>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</si>
  <si>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</si>
  <si>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</si>
  <si>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</si>
  <si>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</si>
  <si>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</si>
  <si>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</si>
  <si>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</si>
  <si>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</si>
  <si>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</si>
  <si>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</si>
  <si>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</si>
  <si>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</si>
  <si>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</si>
  <si>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</si>
  <si>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</si>
  <si>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</si>
  <si>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</si>
  <si>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</si>
  <si>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</si>
  <si>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</si>
  <si>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</si>
  <si>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</si>
  <si>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</si>
  <si>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</si>
  <si>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</si>
  <si>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</si>
  <si>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</si>
  <si>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</si>
  <si>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</si>
  <si>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</si>
  <si>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</si>
  <si>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</si>
  <si>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</si>
  <si>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</si>
  <si>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</si>
  <si>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</si>
  <si>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</si>
  <si>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</si>
  <si>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</si>
  <si>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</si>
  <si>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</si>
  <si>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</si>
  <si>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</si>
  <si>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</si>
  <si>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</si>
  <si>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</si>
  <si>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</si>
  <si>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</si>
  <si>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</si>
  <si>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</si>
  <si>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</si>
  <si>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</si>
  <si>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</si>
  <si>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</si>
  <si>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</si>
  <si>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</si>
  <si>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</si>
  <si>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</si>
  <si>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</si>
  <si>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</si>
  <si>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</si>
  <si>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</si>
  <si>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</si>
  <si>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</si>
  <si>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</si>
  <si>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</si>
  <si>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</si>
  <si>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</si>
  <si>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</si>
  <si>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</si>
  <si>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</si>
  <si>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</si>
  <si>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</si>
  <si>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</si>
  <si>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</si>
  <si>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</si>
  <si>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</si>
  <si>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</si>
  <si>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</si>
  <si>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</si>
  <si>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</si>
  <si>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</si>
  <si>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</si>
  <si>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</si>
  <si>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</si>
  <si>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</si>
  <si>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</si>
  <si>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</si>
  <si>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</si>
  <si>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</si>
  <si>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</si>
  <si>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</si>
  <si>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</si>
  <si>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</si>
  <si>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</si>
  <si>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</si>
  <si>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</si>
  <si>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</si>
  <si>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</si>
  <si>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</si>
  <si>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</si>
  <si>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</si>
  <si>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</si>
  <si>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</si>
  <si>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</si>
  <si>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</si>
  <si>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</si>
  <si>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</si>
  <si>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</si>
  <si>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</si>
  <si>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</si>
  <si>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</si>
  <si>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</si>
  <si>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</si>
  <si>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</si>
  <si>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</si>
  <si>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</si>
  <si>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</si>
  <si>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</si>
  <si>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</si>
  <si>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</si>
  <si>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</si>
  <si>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</si>
  <si>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</si>
  <si>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</si>
  <si>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</si>
  <si>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</si>
  <si>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</si>
  <si>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</si>
  <si>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</si>
  <si>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</si>
  <si>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</si>
  <si>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</si>
  <si>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</si>
  <si>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</si>
  <si>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</si>
  <si>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</si>
  <si>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</si>
  <si>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</si>
  <si>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</si>
  <si>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</si>
  <si>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</si>
  <si>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</si>
  <si>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</si>
  <si>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</si>
  <si>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</si>
  <si>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</si>
  <si>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</si>
  <si>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</si>
  <si>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</si>
  <si>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</si>
  <si>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</si>
  <si>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</si>
  <si>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</si>
  <si>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</si>
  <si>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</si>
  <si>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</si>
  <si>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</si>
  <si>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</si>
  <si>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</si>
  <si>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</si>
  <si>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</si>
  <si>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</si>
  <si>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</si>
  <si>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</si>
  <si>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</si>
  <si>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</si>
  <si>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</si>
  <si>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</si>
  <si>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</si>
  <si>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</si>
  <si>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</si>
  <si>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</si>
  <si>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</si>
  <si>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</si>
  <si>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</si>
  <si>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</si>
  <si>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</si>
  <si>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</si>
  <si>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</si>
  <si>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</si>
  <si>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</si>
  <si>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</si>
  <si>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</si>
  <si>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</si>
  <si>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</si>
  <si>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</si>
  <si>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</si>
  <si>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</si>
  <si>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</si>
  <si>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</si>
  <si>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</si>
  <si>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</si>
  <si>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</si>
  <si>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</si>
  <si>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</si>
  <si>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</si>
  <si>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</si>
  <si>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</si>
  <si>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</si>
  <si>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</si>
  <si>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</si>
  <si>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</si>
  <si>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</si>
  <si>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</si>
  <si>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</si>
  <si>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</si>
  <si>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</si>
  <si>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</si>
  <si>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</si>
  <si>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</si>
  <si>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</si>
  <si>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</si>
  <si>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</si>
  <si>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</si>
  <si>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</si>
  <si>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</si>
  <si>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</si>
  <si>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</si>
  <si>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</si>
  <si>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</si>
  <si>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</si>
  <si>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</si>
  <si>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</si>
  <si>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</si>
  <si>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</si>
  <si>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</si>
  <si>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</si>
  <si>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</si>
  <si>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</si>
  <si>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</si>
  <si>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</si>
  <si>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</si>
  <si>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</si>
  <si>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</si>
  <si>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</si>
  <si>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</si>
  <si>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</si>
  <si>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</si>
  <si>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</si>
  <si>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</si>
  <si>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</si>
  <si>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</si>
  <si>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</si>
  <si>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</si>
  <si>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</si>
  <si>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</si>
  <si>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</si>
  <si>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</si>
  <si>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</si>
  <si>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</si>
  <si>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</si>
  <si>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</si>
  <si>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</si>
  <si>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</si>
  <si>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</si>
  <si>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</si>
  <si>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</si>
  <si>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</si>
  <si>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</si>
  <si>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</si>
  <si>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</si>
  <si>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</si>
  <si>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</si>
  <si>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</si>
  <si>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</si>
  <si>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</si>
  <si>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</si>
  <si>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</si>
  <si>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</si>
  <si>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</si>
  <si>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</si>
  <si>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</si>
  <si>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</si>
  <si>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</si>
  <si>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</si>
  <si>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</si>
  <si>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</si>
  <si>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</si>
  <si>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</si>
  <si>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</si>
  <si>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</si>
  <si>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</si>
  <si>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</si>
  <si>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</si>
  <si>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</si>
  <si>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</si>
  <si>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</si>
  <si>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</si>
  <si>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</si>
  <si>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</si>
  <si>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</si>
  <si>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</si>
  <si>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</si>
  <si>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</si>
  <si>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</si>
  <si>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</si>
  <si>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</si>
  <si>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</si>
  <si>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</si>
  <si>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</si>
  <si>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</si>
  <si>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</si>
  <si>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</si>
  <si>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</si>
  <si>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</si>
  <si>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</si>
  <si>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</si>
  <si>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</si>
  <si>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</si>
  <si>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</si>
  <si>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</si>
  <si>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</si>
  <si>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</si>
  <si>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</si>
  <si>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</si>
  <si>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</si>
  <si>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</si>
  <si>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</si>
  <si>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</si>
  <si>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</si>
  <si>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</si>
  <si>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</si>
  <si>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</si>
  <si>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</si>
  <si>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</si>
  <si>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</si>
  <si>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</si>
  <si>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</si>
  <si>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</si>
  <si>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</si>
  <si>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</si>
  <si>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</si>
  <si>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</si>
  <si>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</si>
  <si>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</si>
  <si>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</si>
  <si>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</si>
  <si>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</si>
  <si>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</si>
  <si>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</si>
  <si>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</si>
  <si>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</si>
  <si>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</si>
  <si>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</si>
  <si>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</si>
  <si>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</si>
  <si>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</si>
  <si>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</si>
  <si>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</si>
  <si>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</si>
  <si>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</si>
  <si>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</si>
  <si>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</si>
  <si>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</si>
  <si>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</si>
  <si>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</si>
  <si>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</si>
  <si>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</si>
  <si>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</si>
  <si>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</si>
  <si>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</si>
  <si>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</si>
  <si>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</si>
  <si>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</si>
  <si>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</si>
  <si>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</si>
  <si>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</si>
  <si>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</si>
  <si>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</si>
  <si>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</si>
  <si>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</si>
  <si>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</si>
  <si>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</si>
  <si>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</si>
  <si>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</si>
  <si>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</si>
  <si>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</si>
  <si>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</si>
  <si>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</si>
  <si>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</si>
  <si>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</si>
  <si>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</si>
  <si>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</si>
  <si>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</si>
  <si>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</si>
  <si>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</si>
  <si>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</si>
  <si>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</si>
  <si>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</si>
  <si>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</si>
  <si>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</si>
  <si>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</si>
  <si>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</si>
  <si>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</si>
  <si>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</si>
  <si>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</si>
  <si>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</si>
  <si>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</si>
  <si>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</si>
  <si>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</si>
  <si>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</si>
  <si>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</si>
  <si>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</si>
  <si>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</si>
  <si>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</si>
  <si>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</si>
  <si>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</si>
  <si>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</si>
  <si>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</si>
  <si>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</si>
  <si>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</si>
  <si>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</si>
  <si>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</si>
  <si>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</si>
  <si>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</si>
  <si>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</si>
  <si>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</si>
  <si>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</si>
  <si>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</si>
  <si>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</si>
  <si>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</si>
  <si>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</si>
  <si>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</si>
  <si>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</si>
  <si>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</si>
  <si>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</si>
  <si>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</si>
  <si>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</si>
  <si>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</si>
  <si>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</si>
  <si>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</si>
  <si>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</si>
  <si>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</si>
  <si>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</si>
  <si>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</si>
  <si>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</si>
  <si>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</si>
  <si>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</si>
  <si>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</si>
  <si>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</si>
  <si>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</si>
  <si>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</si>
  <si>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</si>
  <si>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</si>
  <si>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</si>
  <si>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</si>
  <si>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</si>
  <si>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</si>
  <si>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</si>
  <si>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</si>
  <si>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</si>
  <si>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</si>
  <si>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</si>
  <si>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</si>
  <si>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</si>
  <si>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</si>
  <si>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</si>
  <si>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</si>
  <si>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</si>
  <si>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</si>
  <si>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</si>
  <si>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</si>
  <si>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</si>
  <si>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</si>
  <si>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</si>
  <si>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</si>
  <si>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</si>
  <si>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</si>
  <si>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</si>
  <si>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</si>
  <si>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</si>
  <si>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</si>
  <si>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</si>
  <si>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</si>
  <si>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</si>
  <si>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</si>
  <si>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</si>
  <si>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</si>
  <si>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</si>
  <si>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</si>
  <si>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</si>
  <si>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</si>
  <si>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</si>
  <si>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</si>
  <si>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</si>
  <si>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</si>
  <si>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</si>
  <si>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</si>
  <si>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</si>
  <si>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</si>
  <si>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</si>
  <si>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</si>
  <si>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</si>
  <si>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</si>
  <si>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</si>
  <si>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</si>
  <si>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</si>
  <si>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</si>
  <si>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</si>
  <si>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</si>
  <si>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</si>
  <si>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</si>
  <si>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</si>
  <si>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</si>
  <si>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</si>
  <si>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</si>
  <si>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</si>
  <si>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</si>
  <si>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</si>
  <si>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</si>
  <si>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</si>
  <si>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</si>
  <si>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</si>
  <si>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</si>
  <si>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</si>
  <si>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</si>
  <si>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</si>
  <si>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</si>
  <si>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</si>
  <si>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</si>
  <si>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</si>
  <si>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</si>
  <si>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</si>
  <si>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</si>
  <si>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</si>
  <si>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</si>
  <si>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</si>
  <si>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</si>
  <si>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</si>
  <si>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</si>
  <si>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</si>
  <si>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</si>
  <si>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</si>
  <si>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</si>
  <si>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</si>
  <si>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</si>
  <si>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</si>
  <si>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</si>
  <si>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</si>
  <si>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</si>
  <si>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</si>
  <si>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</si>
  <si>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</si>
  <si>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</si>
  <si>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</si>
  <si>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</si>
  <si>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</si>
  <si>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</si>
  <si>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</si>
  <si>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</si>
  <si>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</si>
  <si>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</si>
  <si>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</si>
  <si>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</si>
  <si>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</si>
  <si>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</si>
  <si>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</si>
  <si>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</si>
  <si>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</si>
  <si>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</si>
  <si>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</si>
  <si>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</si>
  <si>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</si>
  <si>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</si>
  <si>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</si>
  <si>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</si>
  <si>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</si>
  <si>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</si>
  <si>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</si>
  <si>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</si>
  <si>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</si>
  <si>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</si>
  <si>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</si>
  <si>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</si>
  <si>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</si>
  <si>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</si>
  <si>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</si>
  <si>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</si>
  <si>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</si>
  <si>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</si>
  <si>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</si>
  <si>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</si>
  <si>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</si>
  <si>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</si>
  <si>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</si>
  <si>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</si>
  <si>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</si>
  <si>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</si>
  <si>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</si>
  <si>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</si>
  <si>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</si>
  <si>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</si>
  <si>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</si>
  <si>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</si>
  <si>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</si>
  <si>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</si>
  <si>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</si>
  <si>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</si>
  <si>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</si>
  <si>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</si>
  <si>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</si>
  <si>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</si>
  <si>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</si>
  <si>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</si>
  <si>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</si>
  <si>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</si>
  <si>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</si>
  <si>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</si>
  <si>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</si>
  <si>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</si>
  <si>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</si>
  <si>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</si>
  <si>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</si>
  <si>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</si>
  <si>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</si>
  <si>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</si>
  <si>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</si>
  <si>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</si>
  <si>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</si>
  <si>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</si>
  <si>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</si>
  <si>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</si>
  <si>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</si>
  <si>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</si>
  <si>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</si>
  <si>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</si>
  <si>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</si>
  <si>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</si>
  <si>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</si>
  <si>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</si>
  <si>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</si>
  <si>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</si>
  <si>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</si>
  <si>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</si>
  <si>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</si>
  <si>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</si>
  <si>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</si>
  <si>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</si>
  <si>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</si>
  <si>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</si>
  <si>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</si>
  <si>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</si>
  <si>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</si>
  <si>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</si>
  <si>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</si>
  <si>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</si>
  <si>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</si>
  <si>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</si>
  <si>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</si>
  <si>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</si>
  <si>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</si>
  <si>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</si>
  <si>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</si>
  <si>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</si>
  <si>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</si>
  <si>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</si>
  <si>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</si>
  <si>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</si>
  <si>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</si>
  <si>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</si>
  <si>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</si>
  <si>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</si>
  <si>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</si>
  <si>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</si>
  <si>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</si>
  <si>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</si>
  <si>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</si>
  <si>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</si>
  <si>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</si>
  <si>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</si>
  <si>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</si>
  <si>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</si>
  <si>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</si>
  <si>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</si>
  <si>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</si>
  <si>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</si>
  <si>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</si>
  <si>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</si>
  <si>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</si>
  <si>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</si>
  <si>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</si>
  <si>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</si>
  <si>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</si>
  <si>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</si>
  <si>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</si>
  <si>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</si>
  <si>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</si>
  <si>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</si>
  <si>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</si>
  <si>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</si>
  <si>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</si>
  <si>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</si>
  <si>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</si>
  <si>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</si>
  <si>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</si>
  <si>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</si>
  <si>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</si>
  <si>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</si>
  <si>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</si>
  <si>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</si>
  <si>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</si>
  <si>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</si>
  <si>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</si>
  <si>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</si>
  <si>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</si>
  <si>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</si>
  <si>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</si>
  <si>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</si>
  <si>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</si>
  <si>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</si>
  <si>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</si>
  <si>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</si>
  <si>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</si>
  <si>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</si>
  <si>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</si>
  <si>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</si>
  <si>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</si>
  <si>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</si>
  <si>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</si>
  <si>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</si>
  <si>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</si>
  <si>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</si>
  <si>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</si>
  <si>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</si>
  <si>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</si>
  <si>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</si>
  <si>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</si>
  <si>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</si>
  <si>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</si>
  <si>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</si>
  <si>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</si>
  <si>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</si>
  <si>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</si>
  <si>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</si>
  <si>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</si>
  <si>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</si>
  <si>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</si>
  <si>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</si>
  <si>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</si>
  <si>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</si>
  <si>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</si>
  <si>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</si>
  <si>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</si>
  <si>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</si>
  <si>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</si>
  <si>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</si>
  <si>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</si>
  <si>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</si>
  <si>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</si>
  <si>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</si>
  <si>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</si>
  <si>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</si>
  <si>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</si>
  <si>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</si>
  <si>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</si>
  <si>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</si>
  <si>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</si>
  <si>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</si>
  <si>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</si>
  <si>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</si>
  <si>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</si>
  <si>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</si>
  <si>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</si>
  <si>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</si>
  <si>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</si>
  <si>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</si>
  <si>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</si>
  <si>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</si>
  <si>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</si>
  <si>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</si>
  <si>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</si>
  <si>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</si>
  <si>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</si>
  <si>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</si>
  <si>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</si>
  <si>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</si>
  <si>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</si>
  <si>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</si>
  <si>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</si>
  <si>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</si>
  <si>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</si>
  <si>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</si>
  <si>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</si>
  <si>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</si>
  <si>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</si>
  <si>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</si>
  <si>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</si>
  <si>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</si>
  <si>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</si>
  <si>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</si>
  <si>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</si>
  <si>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</si>
  <si>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</si>
  <si>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</si>
  <si>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</si>
  <si>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</si>
  <si>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</si>
  <si>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</si>
  <si>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</si>
  <si>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</si>
  <si>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</si>
  <si>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</si>
  <si>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</si>
  <si>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</si>
  <si>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</si>
  <si>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</si>
  <si>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</si>
  <si>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</si>
  <si>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</si>
  <si>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</si>
  <si>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</si>
  <si>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</si>
  <si>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</si>
  <si>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</si>
  <si>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</si>
  <si>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</si>
  <si>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</si>
  <si>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</si>
  <si>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</si>
  <si>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</si>
  <si>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</si>
  <si>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</si>
  <si>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</si>
  <si>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</si>
  <si>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</si>
  <si>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</si>
  <si>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</si>
  <si>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</si>
  <si>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</si>
  <si>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</si>
  <si>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</si>
  <si>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</si>
  <si>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</si>
  <si>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</si>
  <si>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</si>
  <si>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</si>
  <si>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</si>
  <si>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</si>
  <si>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</si>
  <si>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</si>
  <si>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</si>
  <si>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</si>
  <si>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</si>
  <si>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</si>
  <si>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</si>
  <si>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</si>
  <si>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</si>
  <si>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</si>
  <si>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</si>
  <si>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</si>
  <si>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</si>
  <si>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</si>
  <si>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</si>
  <si>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</si>
  <si>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</si>
  <si>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</si>
  <si>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</si>
  <si>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</si>
  <si>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</si>
  <si>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</si>
  <si>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</si>
  <si>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</si>
  <si>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</si>
  <si>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</si>
  <si>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</si>
  <si>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</si>
  <si>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</si>
  <si>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</si>
  <si>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</si>
  <si>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</si>
  <si>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</si>
  <si>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</si>
  <si>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</si>
  <si>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</si>
  <si>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</si>
  <si>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</si>
  <si>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</si>
  <si>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</si>
  <si>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</si>
  <si>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</si>
  <si>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</si>
  <si>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</si>
  <si>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</si>
  <si>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</si>
  <si>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</si>
  <si>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</si>
  <si>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</si>
  <si>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</si>
  <si>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</si>
  <si>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</si>
  <si>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</si>
  <si>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</si>
  <si>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</si>
  <si>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</si>
  <si>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</si>
  <si>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</si>
  <si>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</si>
  <si>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</si>
  <si>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</si>
  <si>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</si>
  <si>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</si>
  <si>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</si>
  <si>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</si>
  <si>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</si>
  <si>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</si>
  <si>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</si>
  <si>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</si>
  <si>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</si>
  <si>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</si>
  <si>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</si>
  <si>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</si>
  <si>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</si>
  <si>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</si>
  <si>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</si>
  <si>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</si>
  <si>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</si>
  <si>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</si>
  <si>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</si>
  <si>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</si>
  <si>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</si>
  <si>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</si>
  <si>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</si>
  <si>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</si>
  <si>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</si>
  <si>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</si>
  <si>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</si>
  <si>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</si>
  <si>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</si>
  <si>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</si>
  <si>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</si>
  <si>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</si>
  <si>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</si>
  <si>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</si>
  <si>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</si>
  <si>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</si>
  <si>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</si>
  <si>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</si>
  <si>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</si>
  <si>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</si>
  <si>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</si>
  <si>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</si>
  <si>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</si>
  <si>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</si>
  <si>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</si>
  <si>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</si>
  <si>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</si>
  <si>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</si>
  <si>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</si>
  <si>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</si>
  <si>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</si>
  <si>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</si>
  <si>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</si>
  <si>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</si>
  <si>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</si>
  <si>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</si>
  <si>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</si>
  <si>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</si>
  <si>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</si>
  <si>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</si>
  <si>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</si>
  <si>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</si>
  <si>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</si>
  <si>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</si>
  <si>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</si>
  <si>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</si>
  <si>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</si>
  <si>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</si>
  <si>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</si>
  <si>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</si>
  <si>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</si>
  <si>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</si>
  <si>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</si>
  <si>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</si>
  <si>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</si>
  <si>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</si>
  <si>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</si>
  <si>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</si>
  <si>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</si>
  <si>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</si>
  <si>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</si>
  <si>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</si>
  <si>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</si>
  <si>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</si>
  <si>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</si>
  <si>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</si>
  <si>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</si>
  <si>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</si>
  <si>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</si>
  <si>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</si>
  <si>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</si>
  <si>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</si>
  <si>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</si>
  <si>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</si>
  <si>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</si>
  <si>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</si>
  <si>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</si>
  <si>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</si>
  <si>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</si>
  <si>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</si>
  <si>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</si>
  <si>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</si>
  <si>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</si>
  <si>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</si>
  <si>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</si>
  <si>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</si>
  <si>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</si>
  <si>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</si>
  <si>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</si>
  <si>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</si>
  <si>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</si>
  <si>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</si>
  <si>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</si>
  <si>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</si>
  <si>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</si>
  <si>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</si>
  <si>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</si>
  <si>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</si>
  <si>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</si>
  <si>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</si>
  <si>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</si>
  <si>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</si>
  <si>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</si>
  <si>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</si>
  <si>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</si>
  <si>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</si>
  <si>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</si>
  <si>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</si>
  <si>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</si>
  <si>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</si>
  <si>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</si>
  <si>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</si>
  <si>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</si>
  <si>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</si>
  <si>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</si>
  <si>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</si>
  <si>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</si>
  <si>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</si>
  <si>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</si>
  <si>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</si>
  <si>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</si>
  <si>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</si>
  <si>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</si>
  <si>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</si>
  <si>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</si>
  <si>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</si>
  <si>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</si>
  <si>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</si>
  <si>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</si>
  <si>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</si>
  <si>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</si>
  <si>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</si>
  <si>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</si>
  <si>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</si>
  <si>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</si>
  <si>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</si>
  <si>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</si>
  <si>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</si>
  <si>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</si>
  <si>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</si>
  <si>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</si>
  <si>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</si>
  <si>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</si>
  <si>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</si>
  <si>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</si>
  <si>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</si>
  <si>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</si>
  <si>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</si>
  <si>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</si>
  <si>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</si>
  <si>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</si>
  <si>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</si>
  <si>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</si>
  <si>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</si>
  <si>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</si>
  <si>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</si>
  <si>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</si>
  <si>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</si>
  <si>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</si>
  <si>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</si>
  <si>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</si>
  <si>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</si>
  <si>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</si>
  <si>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</si>
  <si>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</si>
  <si>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</si>
  <si>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</si>
  <si>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</si>
  <si>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</si>
  <si>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</si>
  <si>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</si>
  <si>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</si>
  <si>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</si>
  <si>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</si>
  <si>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</si>
  <si>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</si>
  <si>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</si>
  <si>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</si>
  <si>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</si>
  <si>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</si>
  <si>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</si>
  <si>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</si>
  <si>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</si>
  <si>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</si>
  <si>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</si>
  <si>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</si>
  <si>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</si>
  <si>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</si>
  <si>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</si>
  <si>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</si>
  <si>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</si>
  <si>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</si>
  <si>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</si>
  <si>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</si>
  <si>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</si>
  <si>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</si>
  <si>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</si>
  <si>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</si>
  <si>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</si>
  <si>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</si>
  <si>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</si>
  <si>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</si>
  <si>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</si>
  <si>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</si>
  <si>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</si>
  <si>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</si>
  <si>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</si>
  <si>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</si>
  <si>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</si>
  <si>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</si>
  <si>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</si>
  <si>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</si>
  <si>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</si>
  <si>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</si>
  <si>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</si>
  <si>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</si>
  <si>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</si>
  <si>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</si>
  <si>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</si>
  <si>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</si>
  <si>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</si>
  <si>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</si>
  <si>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</si>
  <si>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</si>
  <si>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</si>
  <si>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</si>
  <si>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</si>
  <si>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</si>
  <si>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</si>
  <si>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</si>
  <si>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</si>
  <si>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</si>
  <si>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</si>
  <si>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</si>
  <si>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</si>
  <si>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</si>
  <si>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</si>
  <si>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</si>
  <si>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</si>
  <si>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</si>
  <si>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</si>
  <si>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</si>
  <si>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</si>
  <si>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</si>
  <si>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</si>
  <si>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</si>
  <si>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</si>
  <si>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</si>
  <si>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</si>
  <si>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</si>
  <si>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</si>
  <si>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</si>
  <si>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</si>
  <si>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</si>
  <si>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</si>
  <si>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</si>
  <si>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</si>
  <si>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</si>
  <si>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</si>
  <si>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</si>
  <si>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</si>
  <si>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</si>
  <si>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</si>
  <si>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</si>
  <si>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</si>
  <si>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</si>
  <si>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</si>
  <si>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</si>
  <si>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</si>
  <si>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</si>
  <si>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</si>
  <si>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</si>
  <si>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</si>
  <si>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</si>
  <si>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</si>
  <si>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</si>
  <si>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</si>
  <si>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</si>
  <si>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</si>
  <si>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</si>
  <si>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</si>
  <si>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</si>
  <si>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</si>
  <si>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</si>
  <si>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</si>
  <si>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</si>
  <si>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</si>
  <si>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</si>
  <si>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</si>
  <si>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</si>
  <si>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</si>
  <si>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</si>
  <si>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</si>
  <si>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</si>
  <si>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</si>
  <si>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</si>
  <si>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</si>
  <si>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</si>
  <si>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</si>
  <si>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</si>
  <si>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</si>
  <si>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</si>
  <si>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</si>
  <si>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</si>
  <si>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</si>
  <si>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</si>
  <si>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</si>
  <si>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</si>
  <si>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</si>
  <si>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</si>
  <si>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</si>
  <si>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</si>
  <si>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</si>
  <si>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</si>
  <si>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</si>
  <si>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</si>
  <si>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</si>
  <si>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</si>
  <si>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</si>
  <si>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</si>
  <si>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</si>
  <si>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</si>
  <si>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</si>
  <si>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</si>
  <si>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</si>
  <si>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</si>
  <si>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</si>
  <si>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</si>
  <si>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</si>
  <si>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</si>
  <si>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</si>
  <si>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</si>
  <si>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</si>
  <si>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</si>
  <si>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</si>
  <si>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</si>
  <si>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</si>
  <si>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</si>
  <si>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</si>
  <si>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</si>
  <si>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</si>
  <si>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</si>
  <si>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</si>
  <si>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</si>
  <si>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</si>
  <si>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</si>
  <si>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</si>
  <si>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</si>
  <si>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</si>
  <si>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</si>
  <si>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</si>
  <si>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</si>
  <si>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</si>
  <si>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</si>
  <si>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</si>
  <si>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</si>
  <si>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</si>
  <si>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</si>
  <si>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</si>
  <si>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</si>
  <si>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</si>
  <si>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</si>
  <si>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</si>
  <si>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</si>
  <si>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</si>
  <si>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</si>
  <si>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</si>
  <si>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</si>
  <si>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</si>
  <si>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</si>
  <si>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</si>
  <si>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</si>
  <si>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</si>
  <si>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</si>
  <si>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</si>
  <si>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</si>
  <si>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</si>
  <si>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</si>
  <si>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</si>
  <si>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</si>
  <si>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</si>
  <si>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</si>
  <si>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</si>
  <si>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</si>
  <si>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</si>
  <si>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</si>
  <si>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</si>
  <si>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</si>
  <si>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</si>
  <si>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</si>
  <si>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</si>
  <si>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</si>
  <si>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</si>
  <si>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</si>
  <si>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</si>
  <si>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</si>
  <si>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</si>
  <si>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</si>
  <si>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</si>
  <si>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</si>
  <si>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</si>
  <si>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</si>
  <si>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</si>
  <si>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</si>
  <si>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</si>
  <si>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</si>
  <si>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</si>
  <si>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</si>
  <si>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</si>
  <si>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</si>
  <si>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</si>
  <si>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</si>
  <si>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</si>
  <si>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</si>
  <si>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</si>
  <si>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</si>
  <si>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</si>
  <si>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</si>
  <si>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</si>
  <si>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</si>
  <si>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</si>
  <si>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</si>
  <si>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</si>
  <si>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</si>
  <si>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</si>
  <si>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</si>
  <si>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</si>
  <si>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</si>
  <si>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</si>
  <si>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</si>
  <si>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</si>
  <si>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</si>
  <si>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</si>
  <si>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</si>
  <si>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</si>
  <si>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</si>
  <si>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</si>
  <si>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</si>
  <si>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</si>
  <si>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</si>
  <si>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</si>
  <si>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</si>
  <si>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</si>
  <si>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</si>
  <si>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</si>
  <si>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</si>
  <si>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</si>
  <si>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</si>
  <si>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</si>
  <si>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</si>
  <si>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</si>
  <si>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</si>
  <si>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</si>
  <si>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</si>
  <si>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</si>
  <si>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</si>
  <si>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</si>
  <si>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</si>
  <si>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</si>
  <si>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</si>
  <si>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</si>
  <si>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</si>
  <si>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</si>
  <si>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</si>
  <si>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</si>
  <si>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</si>
  <si>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</si>
  <si>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</si>
  <si>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</si>
  <si>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</si>
  <si>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</si>
  <si>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</si>
  <si>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</si>
  <si>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</si>
  <si>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</si>
  <si>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</si>
  <si>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</si>
  <si>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</si>
  <si>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</si>
  <si>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</si>
  <si>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</si>
  <si>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</si>
  <si>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</si>
  <si>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</si>
  <si>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</si>
  <si>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</si>
  <si>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</si>
  <si>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</si>
  <si>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</si>
  <si>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</si>
  <si>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</si>
  <si>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</si>
  <si>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</si>
  <si>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</si>
  <si>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</si>
  <si>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</si>
  <si>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</si>
  <si>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</si>
  <si>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</si>
  <si>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</si>
  <si>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</si>
  <si>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</si>
  <si>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</si>
  <si>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</si>
  <si>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</si>
  <si>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</si>
  <si>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</si>
  <si>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</si>
  <si>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</si>
  <si>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</si>
  <si>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</si>
  <si>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</si>
  <si>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</si>
  <si>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</si>
  <si>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</si>
  <si>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</si>
  <si>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</si>
  <si>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</si>
  <si>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</si>
  <si>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</si>
  <si>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</si>
  <si>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</si>
  <si>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</si>
  <si>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</si>
  <si>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</si>
  <si>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</si>
  <si>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</si>
  <si>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</si>
  <si>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</si>
  <si>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</si>
  <si>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</si>
  <si>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</si>
  <si>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</si>
  <si>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</si>
  <si>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</si>
  <si>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</si>
  <si>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</si>
  <si>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</si>
  <si>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</si>
  <si>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</si>
  <si>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</si>
  <si>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</si>
  <si>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</si>
  <si>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</si>
  <si>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</si>
  <si>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</si>
  <si>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</si>
  <si>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</si>
  <si>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</si>
  <si>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</si>
  <si>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</si>
  <si>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</si>
  <si>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</si>
  <si>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</si>
  <si>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</si>
  <si>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</si>
  <si>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</si>
  <si>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</si>
  <si>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</si>
  <si>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</si>
  <si>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</si>
  <si>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</si>
  <si>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</si>
  <si>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</si>
  <si>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</si>
  <si>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</si>
  <si>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</si>
  <si>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</si>
  <si>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</si>
  <si>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</si>
  <si>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</si>
  <si>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</si>
  <si>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</si>
  <si>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</si>
  <si>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</si>
  <si>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</si>
  <si>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</si>
  <si>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</si>
  <si>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</si>
  <si>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</si>
  <si>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</si>
  <si>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</si>
  <si>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</si>
  <si>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</si>
  <si>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</si>
  <si>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</si>
  <si>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</si>
  <si>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</si>
  <si>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</si>
  <si>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</si>
  <si>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</si>
  <si>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</si>
  <si>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</si>
  <si>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</si>
  <si>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</si>
  <si>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</si>
  <si>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</si>
  <si>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</si>
  <si>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</si>
  <si>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</si>
  <si>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</si>
  <si>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</si>
  <si>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</si>
  <si>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</si>
  <si>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</si>
  <si>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</si>
  <si>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</si>
  <si>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</si>
  <si>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</si>
  <si>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</si>
  <si>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</si>
  <si>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</si>
  <si>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</si>
  <si>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</si>
  <si>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</si>
  <si>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</si>
  <si>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</si>
  <si>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</si>
  <si>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</si>
  <si>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</si>
  <si>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</si>
  <si>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</si>
  <si>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</si>
  <si>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</si>
  <si>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</si>
  <si>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</si>
  <si>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</si>
  <si>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</si>
  <si>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</si>
  <si>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</si>
  <si>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</si>
  <si>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</si>
  <si>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</si>
  <si>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</si>
  <si>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</si>
  <si>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</si>
  <si>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</si>
  <si>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</si>
  <si>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</si>
  <si>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</si>
  <si>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</si>
  <si>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</si>
  <si>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</si>
  <si>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</si>
  <si>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</si>
  <si>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</si>
  <si>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</si>
  <si>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</si>
  <si>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</si>
  <si>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</si>
  <si>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</si>
  <si>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</si>
  <si>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</si>
  <si>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</si>
  <si>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</si>
  <si>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</si>
  <si>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</si>
  <si>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</si>
  <si>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</si>
  <si>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</si>
  <si>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</si>
  <si>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</si>
  <si>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</si>
  <si>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</si>
  <si>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</si>
  <si>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</si>
  <si>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</si>
  <si>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</si>
  <si>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</si>
  <si>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</si>
  <si>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</si>
  <si>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</si>
  <si>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</si>
  <si>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</si>
  <si>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</si>
  <si>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</si>
  <si>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</si>
  <si>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</si>
  <si>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</si>
  <si>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</si>
  <si>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</si>
  <si>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</si>
  <si>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</si>
  <si>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</si>
  <si>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</si>
  <si>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</si>
  <si>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</si>
  <si>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</si>
  <si>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</si>
  <si>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</si>
  <si>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</si>
  <si>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</si>
  <si>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</si>
  <si>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</si>
  <si>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</si>
  <si>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</si>
  <si>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</si>
  <si>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</si>
  <si>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</si>
  <si>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</si>
  <si>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</si>
  <si>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</si>
  <si>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</si>
  <si>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</si>
  <si>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</si>
  <si>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</si>
  <si>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</si>
  <si>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</si>
  <si>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</si>
  <si>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</si>
  <si>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</si>
  <si>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</si>
  <si>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</si>
  <si>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</si>
  <si>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</si>
  <si>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</si>
  <si>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</si>
  <si>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</si>
  <si>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</si>
  <si>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</si>
  <si>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</si>
  <si>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</si>
  <si>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</si>
  <si>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</si>
  <si>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</si>
  <si>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</si>
  <si>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</si>
  <si>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</si>
  <si>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</si>
  <si>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</si>
  <si>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</si>
  <si>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</si>
  <si>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</si>
  <si>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</si>
  <si>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</si>
  <si>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</si>
  <si>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</si>
  <si>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</si>
  <si>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</si>
  <si>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</si>
  <si>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</si>
  <si>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</si>
  <si>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</si>
  <si>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</si>
  <si>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</si>
  <si>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</si>
  <si>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</si>
  <si>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</si>
  <si>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</si>
  <si>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</si>
  <si>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</si>
  <si>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</si>
  <si>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</si>
  <si>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</si>
  <si>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</si>
  <si>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</si>
  <si>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</si>
  <si>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</si>
  <si>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</si>
  <si>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</si>
  <si>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</si>
  <si>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</si>
  <si>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</si>
  <si>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</si>
  <si>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</si>
  <si>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</si>
  <si>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</si>
  <si>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</si>
  <si>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</si>
  <si>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</si>
  <si>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</si>
  <si>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</si>
  <si>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</si>
  <si>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</si>
  <si>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</si>
  <si>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</si>
  <si>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</si>
  <si>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</si>
  <si>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</si>
  <si>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</si>
  <si>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</si>
  <si>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</si>
  <si>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</si>
  <si>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</si>
  <si>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</si>
  <si>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</si>
  <si>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</si>
  <si>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</si>
  <si>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</si>
  <si>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</si>
  <si>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</si>
  <si>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</si>
  <si>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</si>
  <si>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</si>
  <si>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</si>
  <si>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</si>
  <si>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</si>
  <si>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</si>
  <si>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</si>
  <si>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</si>
  <si>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</si>
  <si>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</si>
  <si>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</si>
  <si>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</si>
  <si>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</si>
  <si>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</si>
  <si>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</si>
  <si>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</si>
  <si>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</si>
  <si>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</si>
  <si>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</si>
  <si>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</si>
  <si>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</si>
  <si>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</si>
  <si>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</si>
  <si>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</si>
  <si>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</si>
  <si>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</si>
  <si>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</si>
  <si>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</si>
  <si>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</si>
  <si>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</si>
  <si>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</si>
  <si>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</si>
  <si>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</si>
  <si>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</si>
  <si>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</si>
  <si>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</si>
  <si>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</si>
  <si>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</si>
  <si>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</si>
  <si>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</si>
  <si>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</si>
  <si>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</si>
  <si>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</si>
  <si>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</si>
  <si>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</si>
  <si>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</si>
  <si>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</si>
  <si>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</si>
  <si>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</si>
  <si>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</si>
  <si>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</si>
  <si>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</si>
  <si>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</si>
  <si>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</si>
  <si>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</si>
  <si>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</si>
  <si>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</si>
  <si>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</si>
  <si>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</si>
  <si>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</si>
  <si>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</si>
  <si>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</si>
  <si>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</si>
  <si>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</si>
  <si>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</si>
  <si>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</si>
  <si>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</si>
  <si>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</si>
  <si>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</si>
  <si>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</si>
  <si>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</si>
  <si>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</si>
  <si>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</si>
  <si>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</si>
  <si>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</si>
  <si>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</si>
  <si>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</si>
  <si>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</si>
  <si>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</si>
  <si>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</si>
  <si>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</si>
  <si>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</si>
  <si>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</si>
  <si>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</si>
  <si>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</si>
  <si>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</si>
  <si>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</si>
  <si>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</si>
  <si>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</si>
  <si>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</si>
  <si>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</si>
  <si>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</si>
  <si>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</si>
  <si>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</si>
  <si>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</si>
  <si>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</si>
  <si>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</si>
  <si>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</si>
  <si>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</si>
  <si>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</si>
  <si>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</si>
  <si>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</si>
  <si>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</si>
  <si>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</si>
  <si>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</si>
  <si>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</si>
  <si>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</si>
  <si>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</si>
  <si>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</si>
  <si>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</si>
  <si>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</si>
  <si>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</si>
  <si>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</si>
  <si>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</si>
  <si>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</si>
  <si>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</si>
  <si>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</si>
  <si>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</si>
  <si>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</si>
  <si>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</si>
  <si>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</si>
  <si>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</si>
  <si>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</si>
  <si>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</si>
  <si>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</si>
  <si>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</si>
  <si>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</si>
  <si>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</si>
  <si>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</si>
  <si>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</si>
  <si>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</si>
  <si>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</si>
  <si>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</si>
  <si>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</si>
  <si>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</si>
  <si>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</si>
  <si>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</si>
  <si>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</si>
  <si>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</si>
  <si>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</si>
  <si>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</si>
  <si>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</si>
  <si>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</si>
  <si>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</si>
  <si>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</si>
  <si>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</si>
  <si>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</si>
  <si>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</si>
  <si>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</si>
  <si>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</si>
  <si>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</si>
  <si>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</si>
  <si>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</si>
  <si>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</si>
  <si>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</si>
  <si>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</si>
  <si>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</si>
  <si>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</si>
  <si>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</si>
  <si>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</si>
  <si>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</si>
  <si>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</si>
  <si>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</si>
  <si>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</si>
  <si>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</si>
  <si>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</si>
  <si>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</si>
  <si>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</si>
  <si>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</si>
  <si>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</si>
  <si>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</si>
  <si>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</si>
  <si>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</si>
  <si>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</si>
  <si>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</si>
  <si>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</si>
  <si>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</si>
  <si>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</si>
  <si>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</si>
  <si>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</si>
  <si>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</si>
  <si>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</si>
  <si>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</si>
  <si>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</si>
  <si>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</si>
  <si>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</si>
  <si>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</si>
  <si>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</si>
  <si>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</si>
  <si>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</si>
  <si>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</si>
  <si>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</si>
  <si>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</si>
  <si>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</si>
  <si>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</si>
  <si>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</si>
  <si>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</si>
  <si>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</si>
  <si>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</si>
  <si>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</si>
  <si>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</si>
  <si>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</si>
  <si>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</si>
  <si>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</si>
  <si>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</si>
  <si>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</si>
  <si>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</si>
  <si>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</si>
  <si>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</si>
  <si>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</si>
  <si>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</si>
  <si>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</si>
  <si>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</si>
  <si>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</si>
  <si>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</si>
  <si>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</si>
  <si>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</si>
  <si>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</si>
  <si>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</si>
  <si>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</si>
  <si>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</si>
  <si>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</si>
  <si>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</si>
  <si>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</si>
  <si>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</si>
  <si>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</si>
  <si>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</si>
  <si>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</si>
  <si>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</si>
  <si>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</si>
  <si>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</si>
  <si>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</si>
  <si>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</si>
  <si>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</si>
  <si>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</si>
  <si>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</si>
  <si>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</si>
  <si>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</si>
  <si>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</si>
  <si>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</si>
  <si>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</si>
  <si>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</si>
  <si>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</si>
  <si>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</si>
  <si>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</si>
  <si>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</si>
  <si>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</si>
  <si>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</si>
  <si>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</si>
  <si>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</si>
  <si>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</si>
  <si>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</si>
  <si>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</si>
  <si>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</si>
  <si>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</si>
  <si>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</si>
  <si>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</si>
  <si>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</si>
  <si>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</si>
  <si>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</si>
  <si>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</si>
  <si>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</si>
  <si>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</si>
  <si>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</si>
  <si>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</si>
  <si>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</si>
  <si>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</si>
  <si>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</si>
  <si>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</si>
  <si>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</si>
  <si>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</si>
  <si>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</si>
  <si>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</si>
  <si>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</si>
  <si>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</si>
  <si>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</si>
  <si>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</si>
  <si>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</si>
  <si>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</si>
  <si>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</si>
  <si>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</si>
  <si>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</si>
  <si>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</si>
  <si>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</si>
  <si>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</si>
  <si>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</si>
  <si>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</si>
  <si>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</si>
  <si>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</si>
  <si>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</si>
  <si>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</si>
  <si>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</si>
  <si>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</si>
  <si>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</si>
  <si>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</si>
  <si>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</si>
  <si>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</si>
  <si>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</si>
  <si>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</si>
  <si>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</si>
  <si>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</si>
  <si>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</si>
  <si>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</si>
  <si>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</si>
  <si>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</si>
  <si>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</si>
  <si>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</si>
  <si>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</si>
  <si>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</si>
  <si>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</si>
  <si>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</si>
  <si>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</si>
  <si>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</si>
  <si>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</si>
  <si>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</si>
  <si>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</si>
  <si>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</si>
  <si>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</si>
  <si>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</si>
  <si>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</si>
  <si>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</si>
  <si>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</si>
  <si>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</si>
  <si>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</si>
  <si>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</si>
  <si>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</si>
  <si>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</si>
  <si>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</si>
  <si>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</si>
  <si>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</si>
  <si>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</si>
  <si>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</si>
  <si>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</si>
  <si>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</si>
  <si>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</si>
  <si>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</si>
  <si>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</si>
  <si>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</si>
  <si>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</si>
  <si>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</si>
  <si>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</si>
  <si>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</si>
  <si>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</si>
  <si>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</si>
  <si>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</si>
  <si>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</si>
  <si>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</si>
  <si>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</si>
  <si>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</si>
  <si>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</si>
  <si>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</si>
  <si>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</si>
  <si>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</si>
  <si>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</si>
  <si>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</si>
  <si>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</si>
  <si>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</si>
  <si>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</si>
  <si>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</si>
  <si>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</si>
  <si>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</si>
  <si>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</si>
  <si>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</si>
  <si>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</si>
  <si>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</si>
  <si>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</si>
  <si>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</si>
  <si>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</si>
  <si>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</si>
  <si>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</si>
  <si>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</si>
  <si>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</si>
  <si>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</si>
  <si>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</si>
  <si>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</si>
  <si>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</si>
  <si>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</si>
  <si>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</si>
  <si>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</si>
  <si>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</si>
  <si>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</si>
  <si>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</si>
  <si>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</si>
  <si>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</si>
  <si>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</si>
  <si>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</si>
  <si>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</si>
  <si>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</si>
  <si>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</si>
  <si>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</si>
  <si>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</si>
  <si>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</si>
  <si>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</si>
  <si>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</si>
  <si>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</si>
  <si>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</si>
  <si>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</si>
  <si>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</si>
  <si>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</si>
  <si>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</si>
  <si>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</si>
  <si>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</si>
  <si>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</si>
  <si>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</si>
  <si>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</si>
  <si>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</si>
  <si>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</si>
  <si>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</si>
  <si>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</si>
  <si>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</si>
  <si>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</si>
  <si>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</si>
  <si>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</si>
  <si>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</si>
  <si>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</si>
  <si>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</si>
  <si>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</si>
  <si>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</si>
  <si>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</si>
  <si>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</si>
  <si>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</si>
  <si>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</si>
  <si>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</si>
  <si>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</si>
  <si>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</si>
  <si>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</si>
  <si>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</si>
  <si>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</si>
  <si>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</si>
  <si>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</si>
  <si>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</si>
  <si>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</si>
  <si>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</si>
  <si>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</si>
  <si>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</si>
  <si>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</si>
  <si>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</si>
  <si>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</si>
  <si>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</si>
  <si>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</si>
  <si>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</si>
  <si>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</si>
  <si>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</si>
  <si>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</si>
  <si>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</si>
  <si>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</si>
  <si>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</si>
  <si>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</si>
  <si>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</si>
  <si>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</si>
  <si>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</si>
  <si>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</si>
  <si>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</si>
  <si>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</si>
  <si>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</si>
  <si>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</si>
  <si>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</si>
  <si>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</si>
  <si>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</si>
  <si>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</si>
  <si>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</si>
  <si>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</si>
  <si>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</si>
  <si>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</si>
  <si>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</si>
  <si>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</si>
  <si>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</si>
  <si>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</si>
  <si>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</si>
  <si>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</si>
  <si>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</si>
  <si>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</si>
  <si>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</si>
  <si>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</si>
  <si>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</si>
  <si>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</si>
  <si>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</si>
  <si>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</si>
  <si>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</si>
  <si>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</si>
  <si>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</si>
  <si>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</si>
  <si>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</si>
  <si>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</si>
  <si>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</si>
  <si>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</si>
  <si>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</si>
  <si>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</si>
  <si>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</si>
  <si>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</si>
  <si>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</si>
  <si>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</si>
  <si>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</si>
  <si>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</si>
  <si>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</si>
  <si>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</si>
  <si>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</si>
  <si>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</si>
  <si>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</si>
  <si>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</si>
  <si>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</si>
  <si>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</si>
  <si>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</si>
  <si>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</si>
  <si>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</si>
  <si>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</si>
  <si>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</si>
  <si>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</si>
  <si>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</si>
  <si>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</si>
  <si>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</si>
  <si>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</si>
  <si>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</si>
  <si>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</si>
  <si>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</si>
  <si>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</si>
  <si>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</si>
  <si>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</si>
  <si>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</si>
  <si>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</si>
  <si>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</si>
  <si>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</si>
  <si>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</si>
  <si>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</si>
  <si>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</si>
  <si>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</si>
  <si>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</si>
  <si>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</si>
  <si>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</si>
  <si>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</si>
  <si>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</si>
  <si>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</si>
  <si>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</si>
  <si>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</si>
  <si>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</si>
  <si>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</si>
  <si>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</si>
  <si>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</si>
  <si>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</si>
  <si>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</si>
  <si>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</si>
  <si>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</si>
  <si>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</si>
  <si>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</si>
  <si>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</si>
  <si>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</si>
  <si>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</si>
  <si>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</si>
  <si>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</si>
  <si>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</si>
  <si>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</si>
  <si>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</si>
  <si>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</si>
  <si>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</si>
  <si>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</si>
  <si>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</si>
  <si>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</si>
  <si>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</si>
  <si>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</si>
  <si>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</si>
  <si>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</si>
  <si>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</si>
  <si>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</si>
  <si>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</si>
  <si>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</si>
  <si>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</si>
  <si>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</si>
  <si>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</si>
  <si>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</si>
  <si>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</si>
  <si>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</si>
  <si>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</si>
  <si>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</si>
  <si>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</si>
  <si>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</si>
  <si>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</si>
  <si>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</si>
  <si>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</si>
  <si>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</si>
  <si>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</si>
  <si>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</si>
  <si>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</si>
  <si>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</si>
  <si>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</si>
  <si>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</si>
  <si>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</si>
  <si>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</si>
  <si>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</si>
  <si>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</si>
  <si>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</si>
  <si>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</si>
  <si>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</si>
  <si>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</si>
  <si>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</si>
  <si>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</si>
  <si>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</si>
  <si>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</si>
  <si>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</si>
  <si>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</si>
  <si>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</si>
  <si>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</si>
  <si>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</si>
  <si>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</si>
  <si>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</si>
  <si>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</si>
  <si>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</si>
  <si>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</si>
  <si>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</si>
  <si>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</si>
  <si>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</si>
  <si>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</si>
  <si>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</si>
  <si>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</si>
  <si>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</si>
  <si>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</si>
  <si>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</si>
  <si>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</si>
  <si>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</si>
  <si>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</si>
  <si>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</si>
  <si>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</si>
  <si>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</si>
  <si>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</si>
  <si>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</si>
  <si>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</si>
  <si>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</si>
  <si>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</si>
  <si>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</si>
  <si>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</si>
  <si>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</si>
  <si>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</si>
  <si>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</si>
  <si>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</si>
  <si>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</si>
  <si>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</si>
  <si>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</si>
  <si>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</si>
  <si>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</si>
  <si>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</si>
  <si>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</si>
  <si>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</si>
  <si>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</si>
  <si>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</si>
  <si>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</si>
  <si>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</si>
  <si>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</si>
  <si>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</si>
  <si>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</si>
  <si>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</si>
  <si>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</si>
  <si>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</si>
  <si>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</si>
  <si>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</si>
  <si>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</si>
  <si>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</si>
  <si>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</si>
  <si>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</si>
  <si>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</si>
  <si>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</si>
  <si>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</si>
  <si>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</si>
  <si>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</si>
  <si>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</si>
  <si>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</si>
  <si>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</si>
  <si>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</si>
  <si>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</si>
  <si>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</si>
  <si>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</si>
  <si>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</si>
  <si>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</si>
  <si>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</si>
  <si>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</si>
  <si>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</si>
  <si>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</si>
  <si>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</si>
  <si>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</si>
  <si>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</si>
  <si>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</si>
  <si>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</si>
  <si>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</si>
  <si>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</si>
  <si>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</si>
  <si>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</si>
  <si>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</si>
  <si>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</si>
  <si>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</si>
  <si>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</si>
  <si>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</si>
  <si>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</si>
  <si>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</si>
  <si>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</si>
  <si>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</si>
  <si>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</si>
  <si>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</si>
  <si>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</si>
  <si>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</si>
  <si>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</si>
  <si>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</si>
  <si>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</si>
  <si>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</si>
  <si>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</si>
  <si>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</si>
  <si>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</si>
  <si>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</si>
  <si>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</si>
  <si>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</si>
  <si>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</si>
  <si>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</si>
  <si>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</si>
  <si>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</si>
  <si>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</si>
  <si>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</si>
  <si>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</si>
  <si>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</si>
  <si>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</si>
  <si>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</si>
  <si>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</si>
  <si>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</si>
  <si>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</si>
  <si>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</si>
  <si>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</si>
  <si>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</si>
  <si>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</si>
  <si>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</si>
  <si>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</si>
  <si>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</si>
  <si>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</si>
  <si>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</si>
  <si>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</si>
  <si>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</si>
  <si>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</si>
  <si>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</si>
  <si>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</si>
  <si>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</si>
  <si>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</si>
  <si>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</si>
  <si>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</si>
  <si>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</si>
  <si>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</si>
  <si>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</si>
  <si>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</si>
  <si>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</si>
  <si>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</si>
  <si>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</si>
  <si>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</si>
  <si>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</si>
  <si>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</si>
  <si>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</si>
  <si>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</si>
  <si>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</si>
  <si>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</si>
  <si>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</si>
  <si>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</si>
  <si>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</si>
  <si>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</si>
  <si>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</si>
  <si>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</si>
  <si>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</si>
  <si>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</si>
  <si>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</si>
  <si>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</si>
  <si>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</si>
  <si>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</si>
  <si>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</si>
  <si>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</si>
  <si>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</si>
  <si>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</si>
  <si>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</si>
  <si>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</si>
  <si>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</si>
  <si>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</si>
  <si>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</si>
  <si>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</si>
  <si>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</si>
  <si>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</si>
  <si>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</si>
  <si>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</si>
  <si>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</si>
  <si>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</si>
  <si>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</si>
  <si>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</si>
  <si>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</si>
  <si>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</si>
  <si>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</si>
  <si>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</si>
  <si>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</si>
  <si>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</si>
  <si>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</si>
  <si>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</si>
  <si>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</si>
  <si>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</si>
  <si>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</si>
  <si>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</si>
  <si>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</si>
  <si>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</si>
  <si>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</si>
  <si>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</si>
  <si>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</si>
  <si>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</si>
  <si>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</si>
  <si>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</si>
  <si>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</si>
  <si>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</si>
  <si>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</si>
  <si>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</si>
  <si>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</si>
  <si>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</si>
  <si>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</si>
  <si>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</si>
  <si>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</si>
  <si>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</si>
  <si>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</si>
  <si>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</si>
  <si>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</si>
  <si>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</si>
  <si>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</si>
  <si>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</si>
  <si>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</si>
  <si>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</si>
  <si>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</si>
  <si>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</si>
  <si>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</si>
  <si>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</si>
  <si>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</si>
  <si>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</si>
  <si>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</si>
  <si>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</si>
  <si>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</si>
  <si>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</si>
  <si>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</si>
  <si>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</si>
  <si>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</si>
  <si>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</si>
  <si>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</si>
  <si>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</si>
  <si>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</si>
  <si>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</si>
  <si>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</si>
  <si>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</si>
  <si>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</si>
  <si>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</si>
  <si>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</si>
  <si>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</si>
  <si>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</si>
  <si>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</si>
  <si>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</si>
  <si>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</si>
  <si>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</si>
  <si>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</si>
  <si>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</si>
  <si>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</si>
  <si>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</si>
  <si>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</si>
  <si>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</si>
  <si>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</si>
  <si>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</si>
  <si>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</si>
  <si>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</si>
  <si>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</si>
  <si>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</si>
  <si>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</si>
  <si>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</si>
  <si>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</si>
  <si>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</si>
  <si>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</si>
  <si>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</si>
  <si>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</si>
  <si>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</si>
  <si>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</si>
  <si>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</si>
  <si>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</si>
  <si>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</si>
  <si>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</si>
  <si>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</si>
  <si>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</si>
  <si>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</si>
  <si>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</si>
  <si>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</si>
  <si>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</si>
  <si>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</si>
  <si>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</si>
  <si>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</si>
  <si>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</si>
  <si>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</si>
  <si>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</si>
  <si>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</si>
  <si>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</si>
  <si>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</si>
  <si>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</si>
  <si>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</si>
  <si>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</si>
  <si>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</si>
  <si>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</si>
  <si>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</si>
  <si>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</si>
  <si>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</si>
  <si>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</si>
  <si>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</si>
  <si>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</si>
  <si>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</si>
  <si>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</si>
  <si>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</si>
  <si>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</si>
  <si>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</si>
  <si>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</si>
  <si>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</si>
  <si>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</si>
  <si>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</si>
  <si>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</si>
  <si>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</si>
  <si>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</si>
  <si>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</si>
  <si>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</si>
  <si>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</si>
  <si>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</si>
  <si>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</si>
  <si>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</si>
  <si>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</si>
  <si>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</si>
  <si>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</si>
  <si>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</si>
  <si>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</si>
  <si>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</si>
  <si>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</si>
  <si>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</si>
  <si>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</si>
  <si>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</si>
  <si>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</si>
  <si>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</si>
  <si>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</si>
  <si>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</si>
  <si>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</si>
  <si>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</si>
  <si>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</si>
  <si>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</si>
  <si>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</si>
  <si>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</si>
  <si>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</si>
  <si>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</si>
  <si>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</si>
  <si>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</si>
  <si>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</si>
  <si>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</si>
  <si>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</si>
  <si>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</si>
  <si>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</si>
  <si>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</si>
  <si>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</si>
  <si>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</si>
  <si>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</si>
  <si>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</si>
  <si>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</si>
  <si>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</si>
  <si>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</si>
  <si>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</si>
  <si>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</si>
  <si>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</si>
  <si>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</si>
  <si>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</si>
  <si>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</si>
  <si>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</si>
  <si>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</si>
  <si>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</si>
  <si>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</si>
  <si>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</si>
  <si>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</si>
  <si>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</si>
  <si>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</si>
  <si>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</si>
  <si>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</si>
  <si>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</si>
  <si>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</si>
  <si>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</si>
  <si>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</si>
  <si>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</si>
  <si>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</si>
  <si>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</si>
  <si>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</si>
  <si>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</si>
  <si>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</si>
  <si>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</si>
  <si>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</si>
  <si>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</si>
  <si>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</si>
  <si>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</si>
  <si>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</si>
  <si>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</si>
  <si>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</si>
  <si>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</si>
  <si>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</si>
  <si>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</si>
  <si>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</si>
  <si>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</si>
  <si>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</si>
  <si>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</si>
  <si>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</si>
  <si>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</si>
  <si>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</si>
  <si>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</si>
  <si>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</si>
  <si>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</si>
  <si>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</si>
  <si>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</si>
  <si>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</si>
  <si>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</si>
  <si>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</si>
  <si>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</si>
  <si>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</si>
  <si>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</si>
  <si>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</si>
  <si>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</si>
  <si>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</si>
  <si>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</si>
  <si>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</si>
  <si>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</si>
  <si>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</si>
  <si>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</si>
  <si>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</si>
  <si>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</si>
  <si>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</si>
  <si>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</si>
  <si>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</si>
  <si>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</si>
  <si>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</si>
  <si>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</si>
  <si>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</si>
  <si>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</si>
  <si>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</si>
  <si>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</si>
  <si>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</si>
  <si>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</si>
  <si>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</si>
  <si>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</si>
  <si>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</si>
  <si>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</si>
  <si>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</si>
  <si>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</si>
  <si>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</si>
  <si>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</si>
  <si>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</si>
  <si>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</si>
  <si>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</si>
  <si>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</si>
  <si>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</si>
  <si>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</si>
  <si>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</si>
  <si>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</si>
  <si>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</si>
  <si>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</si>
  <si>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</si>
  <si>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</si>
  <si>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</si>
  <si>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</si>
  <si>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</si>
  <si>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</si>
  <si>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</si>
  <si>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</si>
  <si>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</si>
  <si>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</si>
  <si>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</si>
  <si>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</si>
  <si>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</si>
  <si>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</si>
  <si>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</si>
  <si>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</si>
  <si>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</si>
  <si>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</si>
  <si>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</si>
  <si>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</si>
  <si>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</si>
  <si>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</si>
  <si>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</si>
  <si>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</si>
  <si>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</si>
  <si>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</si>
  <si>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</si>
  <si>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</si>
  <si>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</si>
  <si>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</si>
  <si>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</si>
  <si>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</si>
  <si>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</si>
  <si>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</si>
  <si>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</si>
  <si>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</si>
  <si>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</si>
  <si>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</si>
  <si>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</si>
  <si>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</si>
  <si>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</si>
  <si>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</si>
  <si>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</si>
  <si>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</si>
  <si>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</si>
  <si>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</si>
  <si>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</si>
  <si>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</si>
  <si>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</si>
  <si>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</si>
  <si>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</si>
  <si>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</si>
  <si>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</si>
  <si>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</si>
  <si>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</si>
  <si>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</si>
  <si>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</si>
  <si>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</si>
  <si>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</si>
  <si>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</si>
  <si>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</si>
  <si>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</si>
  <si>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</si>
  <si>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</si>
  <si>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</si>
  <si>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</si>
  <si>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</si>
  <si>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</si>
  <si>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</si>
  <si>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</si>
  <si>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</si>
  <si>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</si>
  <si>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</si>
  <si>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</si>
  <si>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</si>
  <si>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</si>
  <si>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</si>
  <si>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</si>
  <si>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</si>
  <si>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</si>
  <si>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</si>
  <si>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</si>
  <si>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</si>
  <si>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</si>
  <si>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</si>
  <si>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</si>
  <si>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</si>
  <si>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</si>
  <si>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</si>
  <si>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</si>
  <si>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</si>
  <si>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</si>
  <si>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</si>
  <si>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</si>
  <si>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</si>
  <si>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</si>
  <si>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</si>
  <si>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</si>
  <si>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</si>
  <si>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</si>
  <si>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</si>
  <si>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</si>
  <si>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</si>
  <si>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</si>
  <si>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</si>
  <si>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</si>
  <si>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</si>
  <si>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</si>
  <si>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</si>
  <si>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</si>
  <si>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</si>
  <si>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</si>
  <si>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</si>
  <si>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</si>
  <si>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</si>
  <si>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</si>
  <si>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</si>
  <si>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</si>
  <si>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</si>
  <si>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</si>
  <si>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</si>
  <si>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</si>
  <si>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</si>
  <si>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</si>
  <si>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</si>
  <si>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</si>
  <si>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</si>
  <si>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</si>
  <si>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</si>
  <si>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</si>
  <si>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</si>
  <si>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</si>
  <si>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</si>
  <si>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</si>
  <si>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</si>
  <si>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</si>
  <si>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</si>
  <si>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</si>
  <si>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</si>
  <si>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</si>
  <si>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</si>
  <si>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</si>
  <si>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</si>
  <si>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</si>
  <si>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</si>
  <si>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</si>
  <si>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</si>
  <si>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</si>
  <si>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</si>
  <si>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</si>
  <si>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</si>
  <si>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</si>
  <si>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</si>
  <si>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</si>
  <si>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</si>
  <si>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</si>
  <si>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</si>
  <si>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</si>
  <si>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</si>
  <si>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</si>
  <si>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</si>
  <si>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</si>
  <si>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</si>
  <si>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</si>
  <si>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</si>
  <si>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</si>
  <si>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</si>
  <si>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</si>
  <si>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</si>
  <si>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</si>
  <si>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</si>
  <si>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</si>
  <si>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</si>
  <si>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</si>
  <si>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</si>
  <si>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</si>
  <si>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</si>
  <si>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</si>
  <si>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</si>
  <si>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</si>
  <si>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</si>
  <si>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</si>
  <si>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</si>
  <si>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</si>
  <si>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</si>
  <si>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</si>
  <si>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</si>
  <si>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</si>
  <si>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</si>
  <si>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</si>
  <si>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</si>
  <si>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</si>
  <si>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</si>
  <si>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</si>
  <si>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</si>
  <si>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</si>
  <si>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</si>
  <si>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</si>
  <si>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</si>
  <si>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</si>
  <si>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</si>
  <si>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</si>
  <si>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</si>
  <si>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</si>
  <si>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</si>
  <si>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</si>
  <si>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</si>
  <si>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</si>
  <si>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</si>
  <si>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</si>
  <si>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</si>
  <si>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</si>
  <si>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</si>
  <si>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</si>
  <si>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</si>
  <si>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</si>
  <si>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</si>
  <si>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</si>
  <si>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</si>
  <si>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</si>
  <si>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</si>
  <si>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</si>
  <si>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</si>
  <si>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</si>
  <si>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</si>
  <si>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</si>
  <si>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</si>
  <si>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</si>
  <si>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</si>
  <si>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</si>
  <si>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</si>
  <si>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</si>
  <si>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</si>
  <si>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</si>
  <si>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</si>
  <si>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</si>
  <si>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</si>
  <si>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</si>
  <si>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</si>
  <si>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</si>
  <si>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</si>
  <si>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</si>
  <si>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</si>
  <si>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</si>
  <si>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</si>
  <si>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</si>
  <si>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</si>
  <si>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</si>
  <si>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</si>
  <si>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</si>
  <si>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</si>
  <si>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</si>
  <si>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</si>
  <si>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</si>
  <si>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</si>
  <si>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</si>
  <si>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</si>
  <si>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</si>
  <si>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</si>
  <si>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</si>
  <si>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</si>
  <si>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</si>
  <si>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</si>
  <si>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</si>
  <si>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</si>
  <si>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</si>
  <si>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</si>
  <si>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</si>
  <si>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</si>
  <si>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</si>
  <si>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</si>
  <si>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</si>
  <si>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</si>
  <si>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</si>
  <si>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</si>
  <si>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</si>
  <si>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</si>
  <si>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</si>
  <si>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</si>
  <si>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</si>
  <si>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</si>
  <si>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</si>
  <si>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</si>
  <si>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</si>
  <si>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</si>
  <si>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</si>
  <si>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</si>
  <si>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</si>
  <si>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</si>
  <si>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</si>
  <si>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</si>
  <si>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</si>
  <si>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</si>
  <si>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</si>
  <si>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</si>
  <si>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</si>
  <si>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</si>
  <si>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</si>
  <si>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</si>
  <si>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</si>
  <si>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</si>
  <si>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</si>
  <si>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</si>
  <si>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</si>
  <si>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</si>
  <si>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</si>
  <si>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</si>
  <si>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</si>
  <si>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</si>
  <si>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</si>
  <si>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</si>
  <si>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</si>
  <si>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</si>
  <si>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</si>
  <si>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</si>
  <si>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</si>
  <si>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</si>
  <si>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</si>
  <si>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</si>
  <si>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</si>
  <si>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</si>
  <si>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</si>
  <si>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</si>
  <si>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</si>
  <si>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</si>
  <si>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</si>
  <si>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</si>
  <si>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</si>
  <si>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</si>
  <si>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</si>
  <si>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</si>
  <si>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</si>
  <si>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</si>
  <si>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</si>
  <si>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</si>
  <si>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</si>
  <si>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</si>
  <si>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</si>
  <si>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</si>
  <si>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</si>
  <si>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</si>
  <si>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</si>
  <si>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</si>
  <si>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</si>
  <si>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</si>
  <si>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</si>
  <si>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</si>
  <si>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</si>
  <si>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</si>
  <si>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</si>
  <si>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</si>
  <si>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</si>
  <si>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</si>
  <si>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</si>
  <si>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</si>
  <si>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</si>
  <si>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</si>
  <si>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</si>
  <si>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</si>
  <si>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</si>
  <si>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</si>
  <si>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</si>
  <si>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</si>
  <si>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</si>
  <si>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</si>
  <si>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</si>
  <si>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</si>
  <si>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</si>
  <si>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</si>
  <si>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</si>
  <si>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</si>
  <si>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</si>
  <si>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</si>
  <si>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</si>
  <si>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</si>
  <si>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</si>
  <si>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</si>
  <si>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</si>
  <si>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</si>
  <si>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</si>
  <si>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</si>
  <si>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</si>
  <si>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</si>
  <si>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</si>
  <si>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</si>
  <si>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</si>
  <si>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</si>
  <si>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</si>
  <si>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</si>
  <si>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</si>
  <si>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</si>
  <si>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</si>
  <si>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</si>
  <si>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</si>
  <si>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</si>
  <si>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</si>
  <si>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</si>
  <si>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</si>
  <si>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</si>
  <si>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</si>
  <si>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</si>
  <si>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</si>
  <si>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</si>
  <si>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</si>
  <si>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</si>
  <si>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</si>
  <si>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</si>
  <si>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</si>
  <si>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</si>
  <si>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</si>
  <si>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</si>
  <si>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</si>
  <si>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</si>
  <si>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</si>
  <si>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</si>
  <si>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</si>
  <si>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</si>
  <si>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</si>
  <si>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</si>
  <si>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</si>
  <si>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</si>
  <si>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</si>
  <si>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</si>
  <si>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</si>
  <si>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</si>
  <si>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</si>
  <si>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</si>
  <si>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</si>
  <si>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</si>
  <si>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</si>
  <si>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</si>
  <si>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</si>
  <si>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</si>
  <si>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</si>
  <si>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</si>
  <si>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</si>
  <si>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</si>
  <si>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</si>
  <si>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</si>
  <si>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</si>
  <si>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</si>
  <si>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</si>
  <si>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</si>
  <si>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</si>
  <si>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</si>
  <si>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</si>
  <si>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</si>
  <si>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</si>
  <si>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</si>
  <si>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</si>
  <si>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</si>
  <si>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</si>
  <si>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</si>
  <si>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</si>
  <si>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</si>
  <si>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</si>
  <si>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</si>
  <si>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</si>
  <si>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</si>
  <si>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</si>
  <si>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</si>
  <si>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</si>
  <si>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</si>
  <si>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</si>
  <si>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</si>
  <si>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</si>
  <si>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</si>
  <si>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</si>
  <si>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</si>
  <si>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</si>
  <si>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</si>
  <si>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</si>
  <si>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</si>
  <si>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</si>
  <si>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</si>
  <si>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</si>
  <si>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</si>
  <si>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</si>
  <si>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</si>
  <si>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</si>
  <si>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</si>
  <si>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</si>
  <si>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</si>
  <si>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</si>
  <si>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</si>
  <si>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</si>
  <si>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</si>
  <si>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</si>
  <si>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</si>
  <si>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</si>
  <si>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</si>
  <si>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</si>
  <si>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</si>
  <si>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</si>
  <si>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</si>
  <si>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</si>
  <si>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</si>
  <si>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</si>
  <si>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</si>
  <si>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</si>
  <si>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</si>
  <si>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</si>
  <si>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</si>
  <si>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</si>
  <si>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</si>
  <si>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</si>
  <si>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</si>
  <si>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</si>
  <si>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</si>
  <si>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</si>
  <si>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</si>
  <si>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</si>
  <si>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</si>
  <si>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</si>
  <si>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</si>
  <si>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</si>
  <si>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</si>
  <si>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</si>
  <si>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</si>
  <si>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</si>
  <si>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</si>
  <si>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</si>
  <si>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</si>
  <si>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</si>
  <si>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</si>
  <si>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</si>
  <si>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</si>
  <si>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</si>
  <si>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</si>
  <si>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</si>
  <si>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</si>
  <si>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</si>
  <si>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</si>
  <si>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</si>
  <si>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</si>
  <si>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</si>
  <si>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</si>
  <si>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</si>
  <si>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</si>
  <si>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</si>
  <si>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</si>
  <si>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</si>
  <si>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</si>
  <si>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</si>
  <si>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</si>
  <si>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</si>
  <si>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</si>
  <si>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</si>
  <si>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</si>
  <si>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</si>
  <si>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</si>
  <si>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</si>
  <si>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</si>
  <si>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</si>
  <si>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</si>
  <si>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</si>
  <si>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</si>
  <si>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</si>
  <si>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</si>
  <si>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</si>
  <si>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</si>
  <si>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</si>
  <si>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</si>
  <si>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</si>
  <si>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</si>
  <si>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</si>
  <si>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</si>
  <si>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</si>
  <si>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</si>
  <si>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</si>
  <si>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</si>
  <si>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</si>
  <si>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</si>
  <si>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</si>
  <si>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</si>
  <si>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</si>
  <si>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</si>
  <si>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</si>
  <si>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</si>
  <si>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</si>
  <si>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</si>
  <si>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</si>
  <si>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</si>
  <si>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</si>
  <si>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</si>
  <si>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</si>
  <si>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</si>
  <si>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</si>
  <si>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</si>
  <si>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</si>
  <si>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</si>
  <si>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</si>
  <si>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</si>
  <si>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</si>
  <si>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</si>
  <si>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</si>
  <si>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</si>
  <si>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</si>
  <si>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</si>
  <si>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</si>
  <si>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</si>
  <si>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</si>
  <si>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</si>
  <si>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</si>
  <si>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</si>
  <si>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</si>
  <si>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</si>
  <si>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</si>
  <si>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</si>
  <si>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</si>
  <si>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</si>
  <si>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</si>
  <si>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</si>
  <si>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</si>
  <si>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</si>
  <si>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</si>
  <si>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</si>
  <si>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</si>
  <si>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</si>
  <si>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</si>
  <si>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</si>
  <si>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</si>
  <si>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</si>
  <si>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</si>
  <si>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</si>
  <si>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</si>
  <si>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</si>
  <si>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</si>
  <si>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</si>
  <si>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</si>
  <si>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</si>
  <si>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</si>
  <si>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</si>
  <si>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</si>
  <si>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</si>
  <si>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</si>
  <si>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</si>
  <si>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</si>
  <si>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</si>
  <si>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</si>
  <si>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</si>
  <si>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</si>
  <si>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</si>
  <si>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</si>
  <si>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</si>
  <si>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</si>
  <si>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</si>
  <si>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</si>
  <si>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</si>
  <si>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</si>
  <si>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</si>
  <si>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</si>
  <si>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</si>
  <si>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</si>
  <si>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</si>
  <si>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</si>
  <si>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</si>
  <si>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</si>
  <si>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</si>
  <si>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</si>
  <si>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</si>
  <si>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</si>
  <si>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</si>
  <si>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</si>
  <si>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</si>
  <si>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</si>
  <si>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</si>
  <si>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</si>
  <si>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</si>
  <si>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</si>
  <si>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</si>
  <si>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</si>
  <si>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</si>
  <si>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</si>
  <si>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</si>
  <si>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</si>
  <si>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</si>
  <si>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</si>
  <si>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</si>
  <si>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</si>
  <si>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</si>
  <si>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</si>
  <si>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</si>
  <si>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</si>
  <si>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</si>
  <si>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</si>
  <si>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</si>
  <si>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</si>
  <si>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</si>
  <si>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</si>
  <si>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</si>
  <si>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</si>
  <si>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</si>
  <si>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</si>
  <si>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</si>
  <si>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</si>
  <si>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</si>
  <si>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</si>
  <si>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</si>
  <si>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</si>
  <si>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</si>
  <si>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</si>
  <si>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</si>
  <si>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</si>
  <si>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</si>
  <si>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</si>
  <si>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</si>
  <si>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</si>
  <si>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</si>
  <si>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</si>
  <si>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</si>
  <si>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</si>
  <si>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</si>
  <si>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</si>
  <si>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</si>
  <si>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</si>
  <si>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</si>
  <si>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</si>
  <si>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</si>
  <si>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</si>
  <si>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</si>
  <si>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</si>
  <si>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</si>
  <si>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</si>
  <si>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</si>
  <si>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</si>
  <si>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</si>
  <si>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</si>
  <si>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</si>
  <si>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</si>
  <si>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</si>
  <si>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</si>
  <si>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</si>
  <si>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</si>
  <si>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</si>
  <si>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</si>
  <si>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</si>
  <si>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</si>
  <si>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</si>
  <si>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</si>
  <si>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</si>
  <si>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</si>
  <si>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</si>
  <si>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</si>
  <si>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</si>
  <si>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</si>
  <si>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</si>
  <si>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</si>
  <si>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</si>
  <si>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</si>
  <si>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</si>
  <si>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</si>
  <si>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</si>
  <si>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</si>
  <si>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</si>
  <si>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</si>
  <si>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</si>
  <si>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</si>
  <si>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</si>
  <si>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</si>
  <si>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</si>
  <si>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</si>
  <si>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</si>
  <si>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</si>
  <si>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</si>
  <si>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</si>
  <si>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</si>
  <si>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</si>
  <si>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</si>
  <si>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</si>
  <si>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</si>
  <si>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</si>
  <si>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</si>
  <si>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</si>
  <si>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</si>
  <si>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</si>
  <si>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</si>
  <si>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</si>
  <si>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</si>
  <si>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</si>
  <si>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</si>
  <si>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</si>
  <si>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</si>
  <si>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</si>
  <si>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</si>
  <si>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</si>
  <si>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</si>
  <si>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</si>
  <si>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</si>
  <si>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</si>
  <si>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</si>
  <si>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</si>
  <si>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</si>
  <si>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</si>
  <si>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</si>
  <si>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</si>
  <si>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</si>
  <si>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</si>
  <si>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</si>
  <si>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</si>
  <si>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</si>
  <si>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</si>
  <si>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</si>
  <si>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</si>
  <si>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</si>
  <si>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</si>
  <si>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</si>
  <si>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</si>
  <si>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</si>
  <si>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</si>
  <si>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</si>
  <si>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</si>
  <si>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</si>
  <si>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</si>
  <si>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</si>
  <si>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</si>
  <si>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</si>
  <si>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</si>
  <si>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</si>
  <si>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</si>
  <si>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</si>
  <si>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</si>
  <si>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</si>
  <si>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</si>
  <si>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</si>
  <si>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</si>
  <si>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</si>
  <si>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</si>
  <si>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</si>
  <si>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</si>
  <si>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</si>
  <si>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</si>
  <si>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</si>
  <si>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</si>
  <si>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</si>
  <si>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</si>
  <si>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</si>
  <si>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</si>
  <si>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</si>
  <si>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</si>
  <si>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</si>
  <si>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</si>
  <si>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</si>
  <si>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</si>
  <si>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</si>
  <si>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</si>
  <si>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</si>
  <si>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</si>
  <si>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</si>
  <si>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</si>
  <si>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</si>
  <si>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</si>
  <si>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</si>
  <si>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</si>
  <si>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</si>
  <si>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</si>
  <si>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</si>
  <si>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</si>
  <si>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</si>
  <si>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</si>
  <si>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</si>
  <si>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</si>
  <si>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</si>
  <si>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</si>
  <si>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</si>
  <si>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</si>
  <si>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</si>
  <si>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</si>
  <si>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</si>
  <si>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</si>
  <si>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</si>
  <si>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</si>
  <si>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</si>
  <si>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</si>
  <si>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</si>
  <si>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</si>
  <si>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</si>
  <si>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</si>
  <si>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</si>
  <si>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</si>
  <si>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</si>
  <si>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</si>
  <si>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</si>
  <si>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</si>
  <si>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</si>
  <si>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</si>
  <si>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</si>
  <si>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</si>
  <si>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</si>
  <si>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</si>
  <si>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</si>
  <si>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</si>
  <si>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</si>
  <si>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</si>
  <si>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</si>
  <si>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</si>
  <si>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</si>
  <si>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</si>
  <si>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</si>
  <si>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</si>
  <si>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</si>
  <si>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</si>
  <si>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</si>
  <si>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</si>
  <si>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</si>
  <si>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</si>
  <si>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</si>
  <si>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</si>
  <si>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</si>
  <si>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</si>
  <si>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</si>
  <si>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</si>
  <si>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</si>
  <si>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</si>
  <si>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</si>
  <si>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</si>
  <si>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</si>
  <si>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</si>
  <si>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</si>
  <si>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</si>
  <si>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</si>
  <si>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</si>
  <si>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</si>
  <si>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</si>
  <si>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</si>
  <si>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</si>
  <si>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</si>
  <si>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</si>
  <si>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</si>
  <si>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</si>
  <si>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</si>
  <si>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</si>
  <si>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</si>
  <si>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</si>
  <si>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</si>
  <si>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</si>
  <si>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</si>
  <si>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</si>
  <si>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</si>
  <si>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</si>
  <si>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</si>
  <si>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</si>
  <si>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</si>
  <si>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</si>
  <si>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</si>
  <si>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</si>
  <si>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</si>
  <si>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</si>
  <si>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</si>
  <si>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</si>
  <si>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</si>
  <si>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</si>
  <si>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</si>
  <si>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</si>
  <si>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</si>
  <si>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</si>
  <si>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</si>
  <si>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</si>
  <si>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</si>
  <si>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</si>
  <si>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</si>
  <si>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</si>
  <si>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</si>
  <si>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</si>
  <si>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</si>
  <si>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</si>
  <si>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</si>
  <si>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</si>
  <si>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</si>
  <si>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</si>
  <si>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</si>
  <si>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</si>
  <si>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</si>
  <si>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</si>
  <si>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</si>
  <si>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</si>
  <si>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</si>
  <si>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</si>
  <si>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</si>
  <si>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</si>
  <si>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</si>
  <si>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</si>
  <si>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</si>
  <si>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</si>
  <si>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</si>
  <si>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</si>
  <si>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</si>
  <si>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</si>
  <si>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</si>
  <si>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</si>
  <si>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</si>
  <si>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</si>
  <si>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</si>
  <si>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</si>
  <si>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</si>
  <si>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</si>
  <si>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</si>
  <si>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</si>
  <si>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</si>
  <si>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</si>
  <si>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</si>
  <si>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</si>
  <si>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</si>
  <si>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</si>
  <si>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</si>
  <si>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</si>
  <si>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</si>
  <si>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</si>
  <si>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</si>
  <si>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</si>
  <si>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</si>
  <si>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</si>
  <si>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</si>
  <si>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</si>
  <si>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</si>
  <si>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</si>
  <si>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</si>
  <si>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</si>
  <si>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</si>
  <si>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</si>
  <si>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</si>
  <si>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</si>
  <si>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</si>
  <si>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</si>
  <si>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</si>
  <si>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</si>
  <si>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</si>
  <si>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</si>
  <si>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</si>
  <si>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</si>
  <si>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</si>
  <si>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</si>
  <si>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</si>
  <si>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</si>
  <si>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</si>
  <si>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</si>
  <si>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</si>
  <si>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</si>
  <si>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</si>
  <si>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</si>
  <si>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</si>
  <si>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</si>
  <si>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</si>
  <si>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</si>
  <si>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</si>
  <si>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</si>
  <si>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</si>
  <si>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</si>
  <si>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</si>
  <si>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</si>
  <si>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</si>
  <si>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</si>
  <si>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</si>
  <si>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</si>
  <si>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</si>
  <si>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</si>
  <si>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</si>
  <si>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</si>
  <si>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</si>
  <si>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</si>
  <si>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</si>
  <si>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</si>
  <si>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</si>
  <si>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</si>
  <si>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</si>
  <si>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</si>
  <si>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</si>
  <si>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</si>
  <si>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</si>
  <si>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</si>
  <si>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</si>
  <si>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</si>
  <si>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</si>
  <si>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</si>
  <si>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</si>
  <si>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</si>
  <si>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</si>
  <si>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</si>
  <si>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</si>
  <si>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</si>
  <si>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</si>
  <si>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</si>
  <si>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</si>
  <si>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</si>
  <si>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</si>
  <si>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</si>
  <si>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</si>
  <si>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</si>
  <si>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</si>
  <si>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</si>
  <si>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</si>
  <si>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</si>
  <si>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</si>
  <si>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</si>
  <si>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</si>
  <si>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</si>
  <si>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</si>
  <si>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</si>
  <si>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</si>
  <si>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</si>
  <si>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</si>
  <si>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</si>
  <si>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</si>
  <si>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</si>
  <si>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</si>
  <si>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</si>
  <si>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</si>
  <si>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</si>
  <si>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</si>
  <si>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</si>
  <si>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</si>
  <si>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</si>
  <si>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</si>
  <si>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</si>
  <si>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</si>
  <si>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</si>
  <si>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</si>
  <si>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</si>
  <si>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</si>
  <si>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</si>
  <si>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</si>
  <si>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</si>
  <si>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</si>
  <si>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</si>
  <si>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</si>
  <si>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</si>
  <si>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</si>
  <si>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</si>
  <si>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</si>
  <si>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</si>
  <si>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</si>
  <si>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</si>
  <si>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</si>
  <si>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</si>
  <si>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</si>
  <si>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</si>
  <si>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</si>
  <si>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</si>
  <si>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</si>
  <si>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</si>
  <si>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</si>
  <si>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</si>
  <si>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</si>
  <si>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</si>
  <si>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</si>
  <si>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</si>
  <si>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</si>
  <si>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</si>
  <si>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</si>
  <si>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</si>
  <si>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</si>
  <si>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</si>
  <si>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</si>
  <si>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</si>
  <si>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</si>
  <si>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</si>
  <si>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</si>
  <si>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</si>
  <si>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</si>
  <si>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</si>
  <si>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</si>
  <si>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</si>
  <si>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</si>
  <si>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</si>
  <si>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</si>
  <si>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</si>
  <si>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</si>
  <si>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</si>
  <si>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</si>
  <si>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</si>
  <si>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</si>
  <si>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</si>
  <si>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</si>
  <si>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</si>
  <si>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</si>
  <si>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</si>
  <si>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</si>
  <si>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</si>
  <si>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</si>
  <si>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</si>
  <si>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</si>
  <si>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</si>
  <si>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</si>
  <si>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</si>
  <si>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</si>
  <si>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</si>
  <si>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</si>
  <si>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</si>
  <si>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</si>
  <si>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</si>
  <si>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</si>
  <si>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</si>
  <si>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</si>
  <si>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</si>
  <si>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</si>
  <si>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</si>
  <si>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</si>
  <si>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</si>
  <si>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</si>
  <si>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</si>
  <si>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</si>
  <si>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</si>
  <si>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</si>
  <si>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</si>
  <si>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</si>
  <si>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</si>
  <si>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</si>
  <si>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</si>
  <si>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</si>
  <si>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</si>
  <si>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</si>
  <si>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</si>
  <si>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</si>
  <si>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</si>
  <si>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</si>
  <si>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</si>
  <si>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</si>
  <si>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</si>
  <si>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</si>
  <si>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</si>
  <si>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</si>
  <si>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</si>
  <si>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</si>
  <si>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</si>
  <si>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</si>
  <si>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</si>
  <si>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</si>
  <si>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</si>
  <si>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</si>
  <si>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</si>
  <si>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</si>
  <si>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</si>
  <si>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</si>
  <si>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</si>
  <si>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</si>
  <si>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</si>
  <si>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</si>
  <si>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</si>
  <si>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</si>
  <si>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</si>
  <si>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</si>
  <si>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</si>
  <si>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</si>
  <si>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</si>
  <si>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</si>
  <si>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</si>
  <si>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</si>
  <si>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</si>
  <si>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</si>
  <si>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</si>
  <si>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</si>
  <si>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</si>
  <si>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</si>
  <si>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</si>
  <si>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</si>
  <si>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</si>
  <si>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</si>
  <si>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</si>
  <si>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</si>
  <si>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</si>
  <si>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</si>
  <si>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</si>
  <si>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</si>
  <si>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</si>
  <si>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</si>
  <si>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</si>
  <si>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</si>
  <si>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</si>
  <si>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</si>
  <si>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</si>
  <si>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</si>
  <si>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</si>
  <si>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</si>
  <si>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</si>
  <si>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</si>
  <si>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</si>
  <si>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</si>
  <si>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</si>
  <si>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</si>
  <si>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</si>
  <si>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</si>
  <si>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</si>
  <si>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</si>
  <si>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</si>
  <si>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</si>
  <si>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</si>
  <si>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</si>
  <si>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</si>
  <si>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</si>
  <si>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</si>
  <si>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</si>
  <si>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</si>
  <si>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</si>
  <si>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</si>
  <si>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</si>
  <si>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</si>
  <si>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</si>
  <si>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</si>
  <si>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</si>
  <si>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</si>
  <si>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</si>
  <si>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</si>
  <si>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</si>
  <si>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</si>
  <si>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</si>
  <si>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</si>
  <si>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</si>
  <si>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</si>
  <si>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</si>
  <si>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</si>
  <si>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</si>
  <si>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</si>
  <si>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</si>
  <si>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</si>
  <si>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</si>
  <si>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</si>
  <si>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</si>
  <si>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</si>
  <si>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</si>
  <si>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</si>
  <si>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</si>
  <si>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</si>
  <si>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</si>
  <si>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</si>
  <si>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</si>
  <si>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</si>
  <si>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</si>
  <si>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</si>
  <si>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</si>
  <si>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</si>
  <si>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</si>
  <si>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</si>
  <si>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</si>
  <si>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</si>
  <si>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</si>
  <si>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</si>
  <si>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</si>
  <si>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</si>
  <si>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</si>
  <si>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</si>
  <si>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</si>
  <si>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</si>
  <si>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</si>
  <si>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</si>
  <si>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</si>
  <si>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</si>
  <si>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</si>
  <si>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</si>
  <si>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</si>
  <si>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</si>
  <si>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</si>
  <si>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</si>
  <si>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</si>
  <si>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</si>
  <si>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</si>
  <si>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</si>
  <si>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</si>
  <si>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</si>
  <si>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</si>
  <si>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</si>
  <si>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</si>
  <si>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</si>
  <si>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</si>
  <si>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</si>
  <si>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</si>
  <si>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</si>
  <si>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</si>
  <si>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</si>
  <si>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</si>
  <si>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</si>
  <si>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</si>
  <si>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</si>
  <si>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</si>
  <si>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</si>
  <si>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</si>
  <si>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</si>
  <si>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</si>
  <si>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</si>
  <si>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</si>
  <si>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</si>
  <si>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</si>
  <si>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</si>
  <si>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</si>
  <si>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</si>
  <si>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</si>
  <si>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</si>
  <si>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</si>
  <si>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</si>
  <si>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</si>
  <si>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</si>
  <si>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</si>
  <si>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</si>
  <si>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</si>
  <si>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</si>
  <si>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</si>
  <si>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</si>
  <si>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</si>
  <si>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</si>
  <si>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</si>
  <si>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</si>
  <si>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</si>
  <si>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</si>
  <si>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</si>
  <si>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</si>
  <si>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</si>
  <si>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</si>
  <si>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</si>
  <si>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</si>
  <si>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</si>
  <si>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</si>
  <si>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</si>
  <si>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</si>
  <si>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</si>
  <si>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</si>
  <si>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</si>
  <si>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</si>
  <si>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</si>
  <si>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</si>
  <si>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</si>
  <si>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</si>
  <si>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</si>
  <si>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</si>
  <si>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</si>
  <si>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</si>
  <si>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</si>
  <si>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</si>
  <si>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</si>
  <si>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</si>
  <si>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</si>
  <si>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</si>
  <si>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</si>
  <si>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</si>
  <si>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</si>
  <si>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</si>
  <si>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</si>
  <si>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</si>
  <si>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</si>
  <si>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</si>
  <si>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</si>
  <si>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</si>
  <si>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</si>
  <si>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</si>
  <si>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</si>
  <si>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</si>
  <si>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</si>
  <si>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</si>
  <si>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</si>
  <si>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</si>
  <si>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</si>
  <si>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</si>
  <si>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</si>
  <si>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</si>
  <si>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</si>
  <si>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</si>
  <si>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</si>
  <si>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</si>
  <si>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</si>
  <si>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</si>
  <si>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</si>
  <si>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</si>
  <si>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</si>
  <si>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</si>
  <si>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</si>
  <si>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</si>
  <si>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</si>
  <si>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</si>
  <si>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</si>
  <si>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</si>
  <si>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</si>
  <si>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</si>
  <si>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</si>
  <si>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</si>
  <si>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</si>
  <si>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</si>
  <si>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</si>
  <si>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</si>
  <si>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</si>
  <si>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</si>
  <si>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</si>
  <si>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</si>
  <si>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</si>
  <si>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</si>
  <si>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</si>
  <si>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</si>
  <si>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</si>
  <si>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</si>
  <si>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</si>
  <si>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</si>
  <si>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</si>
  <si>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</si>
  <si>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</si>
  <si>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</si>
  <si>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</si>
  <si>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</si>
  <si>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</si>
  <si>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</si>
  <si>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</si>
  <si>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</si>
  <si>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</si>
  <si>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</si>
  <si>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</si>
  <si>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</si>
  <si>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</si>
  <si>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</si>
  <si>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</si>
  <si>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</si>
  <si>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</si>
  <si>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</si>
  <si>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</si>
  <si>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</si>
  <si>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</si>
  <si>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</si>
  <si>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</si>
  <si>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</si>
  <si>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</si>
  <si>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</si>
  <si>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</si>
  <si>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</si>
  <si>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</si>
  <si>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</si>
  <si>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</si>
  <si>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</si>
  <si>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</si>
  <si>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</si>
  <si>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</si>
  <si>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</si>
  <si>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</si>
  <si>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</si>
  <si>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</si>
  <si>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</si>
  <si>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</si>
  <si>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</si>
  <si>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</si>
  <si>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</si>
  <si>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</si>
  <si>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</si>
  <si>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</si>
  <si>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</si>
  <si>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</si>
  <si>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</si>
  <si>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</si>
  <si>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</si>
  <si>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</si>
  <si>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</si>
  <si>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</si>
  <si>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</si>
  <si>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</si>
  <si>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</si>
  <si>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</si>
  <si>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</si>
  <si>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</si>
  <si>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</si>
  <si>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</si>
  <si>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</si>
  <si>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</si>
  <si>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</si>
  <si>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</si>
  <si>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</si>
  <si>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</si>
  <si>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</si>
  <si>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</si>
  <si>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</si>
  <si>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</si>
  <si>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</si>
  <si>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</si>
  <si>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</si>
  <si>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</si>
  <si>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</si>
  <si>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</si>
  <si>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</si>
  <si>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</si>
  <si>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</si>
  <si>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</si>
  <si>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</si>
  <si>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</si>
  <si>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</si>
  <si>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</si>
  <si>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</si>
  <si>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</si>
  <si>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</si>
  <si>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</si>
  <si>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</si>
  <si>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</si>
  <si>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</si>
  <si>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</si>
  <si>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</si>
  <si>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</si>
  <si>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</si>
  <si>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</si>
  <si>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</si>
  <si>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</si>
  <si>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</si>
  <si>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</si>
  <si>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</si>
  <si>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</si>
  <si>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</si>
  <si>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</si>
  <si>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</si>
  <si>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</si>
  <si>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</si>
  <si>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</si>
  <si>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</si>
  <si>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</si>
  <si>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</si>
  <si>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</si>
  <si>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</si>
  <si>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</si>
  <si>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</si>
  <si>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</si>
  <si>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</si>
  <si>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</si>
  <si>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</si>
  <si>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</si>
  <si>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</si>
  <si>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</si>
  <si>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</si>
  <si>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</si>
  <si>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</si>
  <si>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</si>
  <si>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</si>
  <si>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</si>
  <si>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</si>
  <si>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</si>
  <si>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</si>
  <si>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</si>
  <si>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</si>
  <si>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</si>
  <si>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</si>
  <si>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</si>
  <si>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</si>
  <si>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</si>
  <si>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</si>
  <si>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</si>
  <si>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</si>
  <si>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</si>
  <si>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</si>
  <si>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</si>
  <si>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</si>
  <si>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</si>
  <si>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</si>
  <si>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</si>
  <si>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</si>
  <si>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</si>
  <si>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</si>
  <si>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</si>
  <si>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</si>
  <si>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</si>
  <si>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</si>
  <si>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</si>
  <si>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</si>
  <si>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</si>
  <si>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</si>
  <si>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</si>
  <si>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</si>
  <si>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</si>
  <si>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</si>
  <si>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</si>
  <si>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</si>
  <si>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</si>
  <si>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</si>
  <si>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</si>
  <si>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</si>
  <si>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</si>
  <si>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</si>
  <si>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</si>
  <si>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</si>
  <si>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</si>
  <si>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</si>
  <si>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</si>
  <si>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</si>
  <si>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</si>
  <si>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</si>
  <si>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</si>
  <si>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</si>
  <si>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</si>
  <si>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</si>
  <si>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</si>
  <si>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</si>
  <si>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</si>
  <si>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</si>
  <si>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</si>
  <si>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</si>
  <si>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</si>
  <si>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</si>
  <si>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</si>
  <si>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</si>
  <si>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</si>
  <si>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</si>
  <si>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</si>
  <si>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</si>
  <si>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</si>
  <si>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</si>
  <si>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</si>
  <si>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</si>
  <si>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</si>
  <si>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</si>
  <si>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</si>
  <si>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</si>
  <si>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</si>
  <si>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</si>
  <si>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</si>
  <si>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</si>
  <si>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</si>
  <si>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</si>
  <si>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</si>
  <si>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</si>
  <si>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</si>
  <si>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</si>
  <si>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</si>
  <si>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</si>
  <si>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</si>
  <si>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</si>
  <si>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</si>
  <si>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</si>
  <si>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</si>
  <si>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</si>
  <si>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</si>
  <si>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</si>
  <si>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</si>
  <si>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</si>
  <si>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</si>
  <si>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</si>
  <si>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</si>
  <si>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</si>
  <si>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</si>
  <si>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</si>
  <si>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</si>
  <si>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</si>
  <si>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</si>
  <si>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</si>
  <si>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</si>
  <si>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</si>
  <si>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</si>
  <si>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</si>
  <si>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</si>
  <si>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</si>
  <si>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</si>
  <si>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</si>
  <si>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</si>
  <si>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</si>
  <si>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</si>
  <si>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</si>
  <si>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</si>
  <si>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</si>
  <si>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</si>
  <si>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</si>
  <si>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</si>
  <si>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</si>
  <si>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</si>
  <si>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</si>
  <si>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</si>
  <si>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</si>
  <si>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</si>
  <si>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</si>
  <si>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</si>
  <si>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</si>
  <si>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</si>
  <si>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</si>
  <si>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</si>
  <si>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</si>
  <si>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</si>
  <si>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</si>
  <si>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</si>
  <si>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</si>
  <si>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</si>
  <si>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</si>
  <si>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</si>
  <si>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</si>
  <si>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</si>
  <si>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</si>
  <si>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</si>
  <si>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</si>
  <si>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</si>
  <si>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</si>
  <si>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</si>
  <si>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</si>
  <si>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</si>
  <si>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</si>
  <si>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</si>
  <si>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</si>
  <si>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</si>
  <si>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</si>
  <si>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</si>
  <si>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</si>
  <si>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</si>
  <si>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</si>
  <si>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</si>
  <si>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</si>
  <si>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</si>
  <si>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</si>
  <si>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</si>
  <si>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</si>
  <si>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</si>
  <si>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</si>
  <si>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</si>
  <si>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</si>
  <si>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</si>
  <si>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</si>
  <si>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</si>
  <si>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</si>
  <si>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</si>
  <si>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</si>
  <si>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</si>
  <si>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</si>
  <si>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</si>
  <si>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</si>
  <si>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</si>
  <si>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</si>
  <si>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</si>
  <si>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</si>
  <si>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</si>
  <si>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</si>
  <si>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</si>
  <si>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</si>
  <si>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</si>
  <si>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</si>
  <si>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</si>
  <si>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</si>
  <si>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</si>
  <si>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</si>
  <si>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</si>
  <si>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</si>
  <si>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</si>
  <si>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</si>
  <si>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</si>
  <si>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</si>
  <si>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</si>
  <si>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</si>
  <si>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</si>
  <si>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</si>
  <si>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</si>
  <si>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</si>
  <si>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</si>
  <si>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</si>
  <si>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</si>
  <si>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</si>
  <si>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</si>
  <si>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</si>
  <si>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</si>
  <si>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</si>
  <si>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</si>
  <si>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</si>
  <si>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</si>
  <si>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</si>
  <si>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</si>
  <si>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</si>
  <si>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</si>
  <si>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</si>
  <si>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</si>
  <si>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</si>
  <si>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</si>
  <si>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</si>
  <si>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</si>
  <si>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</si>
  <si>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</si>
  <si>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</si>
  <si>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</si>
  <si>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</si>
  <si>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</si>
  <si>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</si>
  <si>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</si>
  <si>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</si>
  <si>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</si>
  <si>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</si>
  <si>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</si>
  <si>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</si>
  <si>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</si>
  <si>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</si>
  <si>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</si>
  <si>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</si>
  <si>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</si>
  <si>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</si>
  <si>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</si>
  <si>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</si>
  <si>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</si>
  <si>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</si>
  <si>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</si>
  <si>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</si>
  <si>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</si>
  <si>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</si>
  <si>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</si>
  <si>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</si>
  <si>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</si>
  <si>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</si>
  <si>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</si>
  <si>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</si>
  <si>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</si>
  <si>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</si>
  <si>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</si>
  <si>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</si>
  <si>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</si>
  <si>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</si>
  <si>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</si>
  <si>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</si>
  <si>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</si>
  <si>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</si>
  <si>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</si>
  <si>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</si>
  <si>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</si>
  <si>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</si>
  <si>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</si>
  <si>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</si>
  <si>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</si>
  <si>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</si>
  <si>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</si>
  <si>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</si>
  <si>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</si>
  <si>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</si>
  <si>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</si>
  <si>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</si>
  <si>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</si>
  <si>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</si>
  <si>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</si>
  <si>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</si>
  <si>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</si>
  <si>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</si>
  <si>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</si>
  <si>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</si>
  <si>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</si>
  <si>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</si>
  <si>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</si>
  <si>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</si>
  <si>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</si>
  <si>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</si>
  <si>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</si>
  <si>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</si>
  <si>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</si>
  <si>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</si>
  <si>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</si>
  <si>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</si>
  <si>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</si>
  <si>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</si>
  <si>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</si>
  <si>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</si>
  <si>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</si>
  <si>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</si>
  <si>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</si>
  <si>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</si>
  <si>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</si>
  <si>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</si>
  <si>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</si>
  <si>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</si>
  <si>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</si>
  <si>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</si>
  <si>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</si>
  <si>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</si>
  <si>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</si>
  <si>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</si>
  <si>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</si>
  <si>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</si>
  <si>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</si>
  <si>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</si>
  <si>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</si>
  <si>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</si>
  <si>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</si>
  <si>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</si>
  <si>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</si>
  <si>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</si>
  <si>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</si>
  <si>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</si>
  <si>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</si>
  <si>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</si>
  <si>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</si>
  <si>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</si>
  <si>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</si>
  <si>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</si>
  <si>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</si>
  <si>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</si>
  <si>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</si>
  <si>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</si>
  <si>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</si>
  <si>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</si>
  <si>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</si>
  <si>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</si>
  <si>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</si>
  <si>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</si>
  <si>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</si>
  <si>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</si>
  <si>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</si>
  <si>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</si>
  <si>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</si>
  <si>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</si>
  <si>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</si>
  <si>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</si>
  <si>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</si>
  <si>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</si>
  <si>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</si>
  <si>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</si>
  <si>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</si>
  <si>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</si>
  <si>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</si>
  <si>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</si>
  <si>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</si>
  <si>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</si>
  <si>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</si>
  <si>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</si>
  <si>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</si>
  <si>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</si>
  <si>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</si>
  <si>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</si>
  <si>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</si>
  <si>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</si>
  <si>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</si>
  <si>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</si>
  <si>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</si>
  <si>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</si>
  <si>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</si>
  <si>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</si>
  <si>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</si>
  <si>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</si>
  <si>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</si>
  <si>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</si>
  <si>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</si>
  <si>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</si>
  <si>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</si>
  <si>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</si>
  <si>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</si>
  <si>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</si>
  <si>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</si>
  <si>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</si>
  <si>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</si>
  <si>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</si>
  <si>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</si>
  <si>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</si>
  <si>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</si>
  <si>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</si>
  <si>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</si>
  <si>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</si>
  <si>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</si>
  <si>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</si>
  <si>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</si>
  <si>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</si>
  <si>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</si>
  <si>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</si>
  <si>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</si>
  <si>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</si>
  <si>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</si>
  <si>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</si>
  <si>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</si>
  <si>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</si>
  <si>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</si>
  <si>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</si>
  <si>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</si>
  <si>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</si>
  <si>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</si>
  <si>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</si>
  <si>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</si>
  <si>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</si>
  <si>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</si>
  <si>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</si>
  <si>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</si>
  <si>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</si>
  <si>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</si>
  <si>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</si>
  <si>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</si>
  <si>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</si>
  <si>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</si>
  <si>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</si>
  <si>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</si>
  <si>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</si>
  <si>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</si>
  <si>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</si>
  <si>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</si>
  <si>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</si>
  <si>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</si>
  <si>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</si>
  <si>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</si>
  <si>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</si>
  <si>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</si>
  <si>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</si>
  <si>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</si>
  <si>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</si>
  <si>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</si>
  <si>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</si>
  <si>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</si>
  <si>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</si>
  <si>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</si>
  <si>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</si>
  <si>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</si>
  <si>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</si>
  <si>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</si>
  <si>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</si>
  <si>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</si>
  <si>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</si>
  <si>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</si>
  <si>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</si>
  <si>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</si>
  <si>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</si>
  <si>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</si>
  <si>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</si>
  <si>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</si>
  <si>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</si>
  <si>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</si>
  <si>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</si>
  <si>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</si>
  <si>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</si>
  <si>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</si>
  <si>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</si>
  <si>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</si>
  <si>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</si>
  <si>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</si>
  <si>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</si>
  <si>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</si>
  <si>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</si>
  <si>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</si>
  <si>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</si>
  <si>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</si>
  <si>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</si>
  <si>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</si>
  <si>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</si>
  <si>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</si>
  <si>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</si>
  <si>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</si>
  <si>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</si>
  <si>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</si>
  <si>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</si>
  <si>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</si>
  <si>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</si>
  <si>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</si>
  <si>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</si>
  <si>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</si>
  <si>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</si>
  <si>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</si>
  <si>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</si>
  <si>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</si>
  <si>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</si>
  <si>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</si>
  <si>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</si>
  <si>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</si>
  <si>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</si>
  <si>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</si>
  <si>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</si>
  <si>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</si>
  <si>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</si>
  <si>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</si>
  <si>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</si>
  <si>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</si>
  <si>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</si>
  <si>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</si>
  <si>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</si>
  <si>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</si>
  <si>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</si>
  <si>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</si>
  <si>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</si>
  <si>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</si>
  <si>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</si>
  <si>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</si>
  <si>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</si>
  <si>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</si>
  <si>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</si>
  <si>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</si>
  <si>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</si>
  <si>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</si>
  <si>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</si>
  <si>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</si>
  <si>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</si>
  <si>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</si>
  <si>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</si>
  <si>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</si>
  <si>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</si>
  <si>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</si>
  <si>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</si>
  <si>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</si>
  <si>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</si>
  <si>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</si>
  <si>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</si>
  <si>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</si>
  <si>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</si>
  <si>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</si>
  <si>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</si>
  <si>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</si>
  <si>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</si>
  <si>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</si>
  <si>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</si>
  <si>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</si>
  <si>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</si>
  <si>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</si>
  <si>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</si>
  <si>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</si>
  <si>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</si>
  <si>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</si>
  <si>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</si>
  <si>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</si>
  <si>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</si>
  <si>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</si>
  <si>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</si>
  <si>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</si>
  <si>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</si>
  <si>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</si>
  <si>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</si>
  <si>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</si>
  <si>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</si>
  <si>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</si>
  <si>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</si>
  <si>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</si>
  <si>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</si>
  <si>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</si>
  <si>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</si>
  <si>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</si>
  <si>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</si>
  <si>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</si>
  <si>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</si>
  <si>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</si>
  <si>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</si>
  <si>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</si>
  <si>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</si>
  <si>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</si>
  <si>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</si>
  <si>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</si>
  <si>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</si>
  <si>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</si>
  <si>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</si>
  <si>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</si>
  <si>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</si>
  <si>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</si>
  <si>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</si>
  <si>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</si>
  <si>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</si>
  <si>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</si>
  <si>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</si>
  <si>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</si>
  <si>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</si>
  <si>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</si>
  <si>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</si>
  <si>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</si>
  <si>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</si>
  <si>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</si>
  <si>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</si>
  <si>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</si>
  <si>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</si>
  <si>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</si>
  <si>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</si>
  <si>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</si>
  <si>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</si>
  <si>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</si>
  <si>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</si>
  <si>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</si>
  <si>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</si>
  <si>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</si>
  <si>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</si>
  <si>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</si>
  <si>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</si>
  <si>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</si>
  <si>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</si>
  <si>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</si>
  <si>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</si>
  <si>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</si>
  <si>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</si>
  <si>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</si>
  <si>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</si>
  <si>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</si>
  <si>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</si>
  <si>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</si>
  <si>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</si>
  <si>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</si>
  <si>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</si>
  <si>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</si>
  <si>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</si>
  <si>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</si>
  <si>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</si>
  <si>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</si>
  <si>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</si>
  <si>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</si>
  <si>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</si>
  <si>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</si>
  <si>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</si>
  <si>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</si>
  <si>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</si>
  <si>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</si>
  <si>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</si>
  <si>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</si>
  <si>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</si>
  <si>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</si>
  <si>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</si>
  <si>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</si>
  <si>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</si>
  <si>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</si>
  <si>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</si>
  <si>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</si>
  <si>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</si>
  <si>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</si>
  <si>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</si>
  <si>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</si>
  <si>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</si>
  <si>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</si>
  <si>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</si>
  <si>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</si>
  <si>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</si>
  <si>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</si>
  <si>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</si>
  <si>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</si>
  <si>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</si>
  <si>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</si>
  <si>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</si>
  <si>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</si>
  <si>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</si>
  <si>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</si>
  <si>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</si>
  <si>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</si>
  <si>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</si>
  <si>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</si>
  <si>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</si>
  <si>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</si>
  <si>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</si>
  <si>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</si>
  <si>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</si>
  <si>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</si>
  <si>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</si>
  <si>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</si>
  <si>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</si>
  <si>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</si>
  <si>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</si>
  <si>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</si>
  <si>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</si>
  <si>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</si>
  <si>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</si>
  <si>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</si>
  <si>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</si>
  <si>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</si>
  <si>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</si>
  <si>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</si>
  <si>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</si>
  <si>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</si>
  <si>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</si>
  <si>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</si>
  <si>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</si>
  <si>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</si>
  <si>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</si>
  <si>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</si>
  <si>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</si>
  <si>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</si>
  <si>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</si>
  <si>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</si>
  <si>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</si>
  <si>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</si>
  <si>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</si>
  <si>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</si>
  <si>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</si>
  <si>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</si>
  <si>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</si>
  <si>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</si>
  <si>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</si>
  <si>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</si>
  <si>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</si>
  <si>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</si>
  <si>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</si>
  <si>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</si>
  <si>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</si>
  <si>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</si>
  <si>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</si>
  <si>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</si>
  <si>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</si>
  <si>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</si>
  <si>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</si>
  <si>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</si>
  <si>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</si>
  <si>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</si>
  <si>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</si>
  <si>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</si>
  <si>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</si>
  <si>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</si>
  <si>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</si>
  <si>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</si>
  <si>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</si>
  <si>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</si>
  <si>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</si>
  <si>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</si>
  <si>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</si>
  <si>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</si>
  <si>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</si>
  <si>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</si>
  <si>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</si>
  <si>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</si>
  <si>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</si>
  <si>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</si>
  <si>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</si>
  <si>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</si>
  <si>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</si>
  <si>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</si>
  <si>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</si>
  <si>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</si>
  <si>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</si>
  <si>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</si>
  <si>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</si>
  <si>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</si>
  <si>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</si>
  <si>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</si>
  <si>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</si>
  <si>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</si>
  <si>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</si>
  <si>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</si>
  <si>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</si>
  <si>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</si>
  <si>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</si>
  <si>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</si>
  <si>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</si>
  <si>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</si>
  <si>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</si>
  <si>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</si>
  <si>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</si>
  <si>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</si>
  <si>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</si>
  <si>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</si>
  <si>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</si>
  <si>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</si>
  <si>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</si>
  <si>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</si>
  <si>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</si>
  <si>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</si>
  <si>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</si>
  <si>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</si>
  <si>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</si>
  <si>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</si>
  <si>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</si>
  <si>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</si>
  <si>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</si>
  <si>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</si>
  <si>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</si>
  <si>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</si>
  <si>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</si>
  <si>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</si>
  <si>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</si>
  <si>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</si>
  <si>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</si>
  <si>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</si>
  <si>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</si>
  <si>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</si>
  <si>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</si>
  <si>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</si>
  <si>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</si>
  <si>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</si>
  <si>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</si>
  <si>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</si>
  <si>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</si>
  <si>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</si>
  <si>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</si>
  <si>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</si>
  <si>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</si>
  <si>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</si>
  <si>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</si>
  <si>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</si>
  <si>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</si>
  <si>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</si>
  <si>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</si>
  <si>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</si>
  <si>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</si>
  <si>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</si>
  <si>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</si>
  <si>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</si>
  <si>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</si>
  <si>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</si>
  <si>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</si>
  <si>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</si>
  <si>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</si>
  <si>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</si>
  <si>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</si>
  <si>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</si>
  <si>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</si>
  <si>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</si>
  <si>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</si>
  <si>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</si>
  <si>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</si>
  <si>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</si>
  <si>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</si>
  <si>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</si>
  <si>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</si>
  <si>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</si>
  <si>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</si>
  <si>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</si>
  <si>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</si>
  <si>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</si>
  <si>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</si>
  <si>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</si>
  <si>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</si>
  <si>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</si>
  <si>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</si>
  <si>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</si>
  <si>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</si>
  <si>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</si>
  <si>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</si>
  <si>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</si>
  <si>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</si>
  <si>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</si>
  <si>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</si>
  <si>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</si>
  <si>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</si>
  <si>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</si>
  <si>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</si>
  <si>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</si>
  <si>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</si>
  <si>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</si>
  <si>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</si>
  <si>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</si>
  <si>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</si>
  <si>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</si>
  <si>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</si>
  <si>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</si>
  <si>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</si>
  <si>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</si>
  <si>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</si>
  <si>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</si>
  <si>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</si>
  <si>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</si>
  <si>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</si>
  <si>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</si>
  <si>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</si>
  <si>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</si>
  <si>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</si>
  <si>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</si>
  <si>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</si>
  <si>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</si>
  <si>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</si>
  <si>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</si>
  <si>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</si>
  <si>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</si>
  <si>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</si>
  <si>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</si>
  <si>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</si>
  <si>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</si>
  <si>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</si>
  <si>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</si>
  <si>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</si>
  <si>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</si>
  <si>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</si>
  <si>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</si>
  <si>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</si>
  <si>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</si>
  <si>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</si>
  <si>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</si>
  <si>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</si>
  <si>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</si>
  <si>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</si>
  <si>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</si>
  <si>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</si>
  <si>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</si>
  <si>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</si>
  <si>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</si>
  <si>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</si>
  <si>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</si>
  <si>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</si>
  <si>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</si>
  <si>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</si>
  <si>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</si>
  <si>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</si>
  <si>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</si>
  <si>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</si>
  <si>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</si>
  <si>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</si>
  <si>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</si>
  <si>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</si>
  <si>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</si>
  <si>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</si>
  <si>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</si>
  <si>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</si>
  <si>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</si>
  <si>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</si>
  <si>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</si>
  <si>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</si>
  <si>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</si>
  <si>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</si>
  <si>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</si>
  <si>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</si>
  <si>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</si>
  <si>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</si>
  <si>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</si>
  <si>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</si>
  <si>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</si>
  <si>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</si>
  <si>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</si>
  <si>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</si>
  <si>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</si>
  <si>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</si>
  <si>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</si>
  <si>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</si>
  <si>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</si>
  <si>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</si>
  <si>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</si>
  <si>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</si>
  <si>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</si>
  <si>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</si>
  <si>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</si>
  <si>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</si>
  <si>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</si>
  <si>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</si>
  <si>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</si>
  <si>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</si>
  <si>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</si>
  <si>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</si>
  <si>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</si>
  <si>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</si>
  <si>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</si>
  <si>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</si>
  <si>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</si>
  <si>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</si>
  <si>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</si>
  <si>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</si>
  <si>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</si>
  <si>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</si>
  <si>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</si>
  <si>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</si>
  <si>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</si>
  <si>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</si>
  <si>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</si>
  <si>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</si>
  <si>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</si>
  <si>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</si>
  <si>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</si>
  <si>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</si>
  <si>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</si>
  <si>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</si>
  <si>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</si>
  <si>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</si>
  <si>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</si>
  <si>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</si>
  <si>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</si>
  <si>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</si>
  <si>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</si>
  <si>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</si>
  <si>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</si>
  <si>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</si>
  <si>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</si>
  <si>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</si>
  <si>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</si>
  <si>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</si>
  <si>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</si>
  <si>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</si>
  <si>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</si>
  <si>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</si>
  <si>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</si>
  <si>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</si>
  <si>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</si>
  <si>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</si>
  <si>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</si>
  <si>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</si>
  <si>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</si>
  <si>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</si>
  <si>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</si>
  <si>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</si>
  <si>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</si>
  <si>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</si>
  <si>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</si>
  <si>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</si>
  <si>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</si>
  <si>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</si>
  <si>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</si>
  <si>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</si>
  <si>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</si>
  <si>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</si>
  <si>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</si>
  <si>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</si>
  <si>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</si>
  <si>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</si>
  <si>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</si>
  <si>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</si>
  <si>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</si>
  <si>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</si>
  <si>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</si>
  <si>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</si>
  <si>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</si>
  <si>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</si>
  <si>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</si>
  <si>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</si>
  <si>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</si>
  <si>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</si>
  <si>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</si>
  <si>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</si>
  <si>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</si>
  <si>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</si>
  <si>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</si>
  <si>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</si>
  <si>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</si>
  <si>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</si>
  <si>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</si>
  <si>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</si>
  <si>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</si>
  <si>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</si>
  <si>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</si>
  <si>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</si>
  <si>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</si>
  <si>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</si>
  <si>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</si>
  <si>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</si>
  <si>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</si>
  <si>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</si>
  <si>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</si>
  <si>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</si>
  <si>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</si>
  <si>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</si>
  <si>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</si>
  <si>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</si>
  <si>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</si>
  <si>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</si>
  <si>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</si>
  <si>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</si>
  <si>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</si>
  <si>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</si>
  <si>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</si>
  <si>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</si>
  <si>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</si>
  <si>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</si>
  <si>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</si>
  <si>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</si>
  <si>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</si>
  <si>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</si>
  <si>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</si>
  <si>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</si>
  <si>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</si>
  <si>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</si>
  <si>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</si>
  <si>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</si>
  <si>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</si>
  <si>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</si>
  <si>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</si>
  <si>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</si>
  <si>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</si>
  <si>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</si>
  <si>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</si>
  <si>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</si>
  <si>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</si>
  <si>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</si>
  <si>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</si>
  <si>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</si>
  <si>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</si>
  <si>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</si>
  <si>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</si>
  <si>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</si>
  <si>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</si>
  <si>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</si>
  <si>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</si>
  <si>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</si>
  <si>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</si>
  <si>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</si>
  <si>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</si>
  <si>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</si>
  <si>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</si>
  <si>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</si>
  <si>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</si>
  <si>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</si>
  <si>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</si>
  <si>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</si>
  <si>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</si>
  <si>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</si>
  <si>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</si>
  <si>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</si>
  <si>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</si>
  <si>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</si>
  <si>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</si>
  <si>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</si>
  <si>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</si>
  <si>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</si>
  <si>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</si>
  <si>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</si>
  <si>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</si>
  <si>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</si>
  <si>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</si>
  <si>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</si>
  <si>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</si>
  <si>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</si>
  <si>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</si>
  <si>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</si>
  <si>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</si>
  <si>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</si>
  <si>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</si>
  <si>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</si>
  <si>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</si>
  <si>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</si>
  <si>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</si>
  <si>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</si>
  <si>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</si>
  <si>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</si>
  <si>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</si>
  <si>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</si>
  <si>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</si>
  <si>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</si>
  <si>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</si>
  <si>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</si>
  <si>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</si>
  <si>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</si>
  <si>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</si>
  <si>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</si>
  <si>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</si>
  <si>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</si>
  <si>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</si>
  <si>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</si>
  <si>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</si>
  <si>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</si>
  <si>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</si>
  <si>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</si>
  <si>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</si>
  <si>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</si>
  <si>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</si>
  <si>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</si>
  <si>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</si>
  <si>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</si>
  <si>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</si>
  <si>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</si>
  <si>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</si>
  <si>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</si>
  <si>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</si>
  <si>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</si>
  <si>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</si>
  <si>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</si>
  <si>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</si>
  <si>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</si>
  <si>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</si>
  <si>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</si>
  <si>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</si>
  <si>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</si>
  <si>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</si>
  <si>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</si>
  <si>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</si>
  <si>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</si>
  <si>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</si>
  <si>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</si>
  <si>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</si>
  <si>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</si>
  <si>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</si>
  <si>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</si>
  <si>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</si>
  <si>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</si>
  <si>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</si>
  <si>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</si>
  <si>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</si>
  <si>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</si>
  <si>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</si>
  <si>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</si>
  <si>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</si>
  <si>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</si>
  <si>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</si>
  <si>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</si>
  <si>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</si>
  <si>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</si>
  <si>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</si>
  <si>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</si>
  <si>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</si>
  <si>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</si>
  <si>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</si>
  <si>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</si>
  <si>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</si>
  <si>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</si>
  <si>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</si>
  <si>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</si>
  <si>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</si>
  <si>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</si>
  <si>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</si>
  <si>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</si>
  <si>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</si>
  <si>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</si>
  <si>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</si>
  <si>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</si>
  <si>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</si>
  <si>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</si>
  <si>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</si>
  <si>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</si>
  <si>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</si>
  <si>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</si>
  <si>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</si>
  <si>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</si>
  <si>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</si>
  <si>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</si>
  <si>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</si>
  <si>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</si>
  <si>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</si>
  <si>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</si>
  <si>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</si>
  <si>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</si>
  <si>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</si>
  <si>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</si>
  <si>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</si>
  <si>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</si>
  <si>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</si>
  <si>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</si>
  <si>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</si>
  <si>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</si>
  <si>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</si>
  <si>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</si>
  <si>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</si>
  <si>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</si>
  <si>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</si>
  <si>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</si>
  <si>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</si>
  <si>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</si>
  <si>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</si>
  <si>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</si>
  <si>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</si>
  <si>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</si>
  <si>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</si>
  <si>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</si>
  <si>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</si>
  <si>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</si>
  <si>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</si>
  <si>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</si>
  <si>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</si>
  <si>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</si>
  <si>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</si>
  <si>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</si>
  <si>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</si>
  <si>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</si>
  <si>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</si>
  <si>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</si>
  <si>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</si>
  <si>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</si>
  <si>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</si>
  <si>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</si>
  <si>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</si>
  <si>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</si>
  <si>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</si>
  <si>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</si>
  <si>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</si>
  <si>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</si>
  <si>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</si>
  <si>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</si>
  <si>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</si>
  <si>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</si>
  <si>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</si>
  <si>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</si>
  <si>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</si>
  <si>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</si>
  <si>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</si>
  <si>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</si>
  <si>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</si>
  <si>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</si>
  <si>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</si>
  <si>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</si>
  <si>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</si>
  <si>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</si>
  <si>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</si>
  <si>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</si>
  <si>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</si>
  <si>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</si>
  <si>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</si>
  <si>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</si>
  <si>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</si>
  <si>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</si>
  <si>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</si>
  <si>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</si>
  <si>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</si>
  <si>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</si>
  <si>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</si>
  <si>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</si>
  <si>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</si>
  <si>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</si>
  <si>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</si>
  <si>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</si>
  <si>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</si>
  <si>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</si>
  <si>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</si>
  <si>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</si>
  <si>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</si>
  <si>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</si>
  <si>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</si>
  <si>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</si>
  <si>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</si>
  <si>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</si>
  <si>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</si>
  <si>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</si>
  <si>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</si>
  <si>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</si>
  <si>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</si>
  <si>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</si>
  <si>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</si>
  <si>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</si>
  <si>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</si>
  <si>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</si>
  <si>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</si>
  <si>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</si>
  <si>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</si>
  <si>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</si>
  <si>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</si>
  <si>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</si>
  <si>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</si>
  <si>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</si>
  <si>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</si>
  <si>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</si>
  <si>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</si>
  <si>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</si>
  <si>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</si>
  <si>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</si>
  <si>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</si>
  <si>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</si>
  <si>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</si>
  <si>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</si>
  <si>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</si>
  <si>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</si>
  <si>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</si>
  <si>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</si>
  <si>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</si>
  <si>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</si>
  <si>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</si>
  <si>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</si>
  <si>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</si>
  <si>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</si>
  <si>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</si>
  <si>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</si>
  <si>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</si>
  <si>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</si>
  <si>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</si>
  <si>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</si>
  <si>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</si>
  <si>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</si>
  <si>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</si>
  <si>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</si>
  <si>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</si>
  <si>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</si>
  <si>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</si>
  <si>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</si>
  <si>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</si>
  <si>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</si>
  <si>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</si>
  <si>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</si>
  <si>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</si>
  <si>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</si>
  <si>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</si>
  <si>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</si>
  <si>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</si>
  <si>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</si>
  <si>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</si>
  <si>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</si>
  <si>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</si>
  <si>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</si>
  <si>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</si>
  <si>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</si>
  <si>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</si>
  <si>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</si>
  <si>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</si>
  <si>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</si>
  <si>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</si>
  <si>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</si>
  <si>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</si>
  <si>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</si>
  <si>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</si>
  <si>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</si>
  <si>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</si>
  <si>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</si>
  <si>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</si>
  <si>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</si>
  <si>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</si>
  <si>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</si>
  <si>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</si>
  <si>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</si>
  <si>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</si>
  <si>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</si>
  <si>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</si>
  <si>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</si>
  <si>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</si>
  <si>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</si>
  <si>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</si>
  <si>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</si>
  <si>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</si>
  <si>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</si>
  <si>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</si>
  <si>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</si>
  <si>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</si>
  <si>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</si>
  <si>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</si>
  <si>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</si>
  <si>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</si>
  <si>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</si>
  <si>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</si>
  <si>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</si>
  <si>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</si>
  <si>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</si>
  <si>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</si>
  <si>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</si>
  <si>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</si>
  <si>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</si>
  <si>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</si>
  <si>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</si>
  <si>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</si>
  <si>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</si>
  <si>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</si>
  <si>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</si>
  <si>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</si>
  <si>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</si>
  <si>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</si>
  <si>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</si>
  <si>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</si>
  <si>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</si>
  <si>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</si>
  <si>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</si>
  <si>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</si>
  <si>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</si>
  <si>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</si>
  <si>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</si>
  <si>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</si>
  <si>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</si>
  <si>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</si>
  <si>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</si>
  <si>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</si>
  <si>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</si>
  <si>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</si>
  <si>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</si>
  <si>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</si>
  <si>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</si>
  <si>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</si>
  <si>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</si>
  <si>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</si>
  <si>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</si>
  <si>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</si>
  <si>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</si>
  <si>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</si>
  <si>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</si>
  <si>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</si>
  <si>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</si>
  <si>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</si>
  <si>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</si>
  <si>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</si>
  <si>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</si>
  <si>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</si>
  <si>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</si>
  <si>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</si>
  <si>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</si>
  <si>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</si>
  <si>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</si>
  <si>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</si>
  <si>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</si>
  <si>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</si>
  <si>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</si>
  <si>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</si>
  <si>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</si>
  <si>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</si>
  <si>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</si>
  <si>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</si>
  <si>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</si>
  <si>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</si>
  <si>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</si>
  <si>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</si>
  <si>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</si>
  <si>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</si>
  <si>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</si>
  <si>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</si>
  <si>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</si>
  <si>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</si>
  <si>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</si>
  <si>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</si>
  <si>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</si>
  <si>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</si>
  <si>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</si>
  <si>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</si>
  <si>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</si>
  <si>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</si>
  <si>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</si>
  <si>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</si>
  <si>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</si>
  <si>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</si>
  <si>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</si>
  <si>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</si>
  <si>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</si>
  <si>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</si>
  <si>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</si>
  <si>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</si>
  <si>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</si>
  <si>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</si>
  <si>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</si>
  <si>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</si>
  <si>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</si>
  <si>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</si>
  <si>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</si>
  <si>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</si>
  <si>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</si>
  <si>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</si>
  <si>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</si>
  <si>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</si>
  <si>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</si>
  <si>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</si>
  <si>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</si>
  <si>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</si>
  <si>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</si>
  <si>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</si>
  <si>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</si>
  <si>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</si>
  <si>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</si>
  <si>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</si>
  <si>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</si>
  <si>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</si>
  <si>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</si>
  <si>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</si>
  <si>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</si>
  <si>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</si>
  <si>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</si>
  <si>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</si>
  <si>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</si>
  <si>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</si>
  <si>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</si>
  <si>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</si>
  <si>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</si>
  <si>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</si>
  <si>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</si>
  <si>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</si>
  <si>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</si>
  <si>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</si>
  <si>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</si>
  <si>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</si>
  <si>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</si>
  <si>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</si>
  <si>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</si>
  <si>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</si>
  <si>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</si>
  <si>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</si>
  <si>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</si>
  <si>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</si>
  <si>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</si>
  <si>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</si>
  <si>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</si>
  <si>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</si>
  <si>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</si>
  <si>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</si>
  <si>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</si>
  <si>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</si>
  <si>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</si>
  <si>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</si>
  <si>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</si>
  <si>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</si>
  <si>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</si>
  <si>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</si>
  <si>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</si>
  <si>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</si>
  <si>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</si>
  <si>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</si>
  <si>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</si>
  <si>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</si>
  <si>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</si>
  <si>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</si>
  <si>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</si>
  <si>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</si>
  <si>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</si>
  <si>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</si>
  <si>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</si>
  <si>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</si>
  <si>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</si>
  <si>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</si>
  <si>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</si>
  <si>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</si>
  <si>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</si>
  <si>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</si>
  <si>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</si>
  <si>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</si>
  <si>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</si>
  <si>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</si>
  <si>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</si>
  <si>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</si>
  <si>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</si>
  <si>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</si>
  <si>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</si>
  <si>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</si>
  <si>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</si>
  <si>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</si>
  <si>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</si>
  <si>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</si>
  <si>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</si>
  <si>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</si>
  <si>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</si>
  <si>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</si>
  <si>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</si>
  <si>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</si>
  <si>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</si>
  <si>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</si>
  <si>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</si>
  <si>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</si>
  <si>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</si>
  <si>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</si>
  <si>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</si>
  <si>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</si>
  <si>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</si>
  <si>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</si>
  <si>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</si>
  <si>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</si>
  <si>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</si>
  <si>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</si>
  <si>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</si>
  <si>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</si>
  <si>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</si>
  <si>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</si>
  <si>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</si>
  <si>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</si>
  <si>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</si>
  <si>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</si>
  <si>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</si>
  <si>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</si>
  <si>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</si>
  <si>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</si>
  <si>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</si>
  <si>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</si>
  <si>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</si>
  <si>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</si>
  <si>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</si>
  <si>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</si>
  <si>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</si>
  <si>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</si>
  <si>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</si>
  <si>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</si>
  <si>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</si>
  <si>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</si>
  <si>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</si>
  <si>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</si>
  <si>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</si>
  <si>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</si>
  <si>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</si>
  <si>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</si>
  <si>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</si>
  <si>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</si>
  <si>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</si>
  <si>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</si>
  <si>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</si>
  <si>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</si>
  <si>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</si>
  <si>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</si>
  <si>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</si>
  <si>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</si>
  <si>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</si>
  <si>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</si>
  <si>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</si>
  <si>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</si>
  <si>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</si>
  <si>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</si>
  <si>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</si>
  <si>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</si>
  <si>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</si>
  <si>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</si>
  <si>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</si>
  <si>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</si>
  <si>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</si>
  <si>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</si>
  <si>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</si>
  <si>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</si>
  <si>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</si>
  <si>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</si>
  <si>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</si>
  <si>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</si>
  <si>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</si>
  <si>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</si>
  <si>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</si>
  <si>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</si>
  <si>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</si>
  <si>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</si>
  <si>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</si>
  <si>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</si>
  <si>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</si>
  <si>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</si>
  <si>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</si>
  <si>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</si>
  <si>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</si>
  <si>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</si>
  <si>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</si>
  <si>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</si>
  <si>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</si>
  <si>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</si>
  <si>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</si>
  <si>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</si>
  <si>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</si>
  <si>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</si>
  <si>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</si>
  <si>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</si>
  <si>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</si>
  <si>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</si>
  <si>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</si>
  <si>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</si>
  <si>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</si>
  <si>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</si>
  <si>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</si>
  <si>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</si>
  <si>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</si>
  <si>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</si>
  <si>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</si>
  <si>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</si>
  <si>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</si>
  <si>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</si>
  <si>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</si>
  <si>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</si>
  <si>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</si>
  <si>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</si>
  <si>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</si>
  <si>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</si>
  <si>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</si>
  <si>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</si>
  <si>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</si>
  <si>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</si>
  <si>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</si>
  <si>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</si>
  <si>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</si>
  <si>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</si>
  <si>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</si>
  <si>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</si>
  <si>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</si>
  <si>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</si>
  <si>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</si>
  <si>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</si>
  <si>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</si>
  <si>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</si>
  <si>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</si>
  <si>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</si>
  <si>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</si>
  <si>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</si>
  <si>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</si>
  <si>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</si>
  <si>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</si>
  <si>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</si>
  <si>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</si>
  <si>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</si>
  <si>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</si>
  <si>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</si>
  <si>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</si>
  <si>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</si>
  <si>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</si>
  <si>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</si>
  <si>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</si>
  <si>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</si>
  <si>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</si>
  <si>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</si>
  <si>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</si>
  <si>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</si>
  <si>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</si>
  <si>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</si>
  <si>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</si>
  <si>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</si>
  <si>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</si>
  <si>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</si>
  <si>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</si>
  <si>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</si>
  <si>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</si>
  <si>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</si>
  <si>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</si>
  <si>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</si>
  <si>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</si>
  <si>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</si>
  <si>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</si>
  <si>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</si>
  <si>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</si>
  <si>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</si>
  <si>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</si>
  <si>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</si>
  <si>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</si>
  <si>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</si>
  <si>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</si>
  <si>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</si>
  <si>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</si>
  <si>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</si>
  <si>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</si>
  <si>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</si>
  <si>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</si>
  <si>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</si>
  <si>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</si>
  <si>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</si>
  <si>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</si>
  <si>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</si>
  <si>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</si>
  <si>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</si>
  <si>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</si>
  <si>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</si>
  <si>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</si>
  <si>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</si>
  <si>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</si>
  <si>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</si>
  <si>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</si>
  <si>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</si>
  <si>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</si>
  <si>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</si>
  <si>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</si>
  <si>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</si>
  <si>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</si>
  <si>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</si>
  <si>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</si>
  <si>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</si>
  <si>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</si>
  <si>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</si>
  <si>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</si>
  <si>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</si>
  <si>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</si>
  <si>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</si>
  <si>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</si>
  <si>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</si>
  <si>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</si>
  <si>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</si>
  <si>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</si>
  <si>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</si>
  <si>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</si>
  <si>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</si>
  <si>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</si>
  <si>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</si>
  <si>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</si>
  <si>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</si>
  <si>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</si>
  <si>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</si>
  <si>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</si>
  <si>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</si>
  <si>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</si>
  <si>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</si>
  <si>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</si>
  <si>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</si>
  <si>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</si>
  <si>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</si>
  <si>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</si>
  <si>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</si>
  <si>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</si>
  <si>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</si>
  <si>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</si>
  <si>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</si>
  <si>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</si>
  <si>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</si>
  <si>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</si>
  <si>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</si>
  <si>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</si>
  <si>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</si>
  <si>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</si>
  <si>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</si>
  <si>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</si>
  <si>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</si>
  <si>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</si>
  <si>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</si>
  <si>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</si>
  <si>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</si>
  <si>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</si>
  <si>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</si>
  <si>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</si>
  <si>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</si>
  <si>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</si>
  <si>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</si>
  <si>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</si>
  <si>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</si>
  <si>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</si>
  <si>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</si>
  <si>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</si>
  <si>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</si>
  <si>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</si>
  <si>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</si>
  <si>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</si>
  <si>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</si>
  <si>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</si>
  <si>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</si>
  <si>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</si>
  <si>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</si>
  <si>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</si>
  <si>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</si>
  <si>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</si>
  <si>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</si>
  <si>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</si>
  <si>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</si>
  <si>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</si>
  <si>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</si>
  <si>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</si>
  <si>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</si>
  <si>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</si>
  <si>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</si>
  <si>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</si>
  <si>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</si>
  <si>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</si>
  <si>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</si>
  <si>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</si>
  <si>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</si>
  <si>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</si>
  <si>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</si>
  <si>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</si>
  <si>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</si>
  <si>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</si>
  <si>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</si>
  <si>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</si>
  <si>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</si>
  <si>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</si>
  <si>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</si>
  <si>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</si>
  <si>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</si>
  <si>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</si>
  <si>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</si>
  <si>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</si>
  <si>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</si>
  <si>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</si>
  <si>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</si>
  <si>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</si>
  <si>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</si>
  <si>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</si>
  <si>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</si>
  <si>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</si>
  <si>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</si>
  <si>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</si>
  <si>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</si>
  <si>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</si>
  <si>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</si>
  <si>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</si>
  <si>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</si>
  <si>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</si>
  <si>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</si>
  <si>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</si>
  <si>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</si>
  <si>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</si>
  <si>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</si>
  <si>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</si>
  <si>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</si>
  <si>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</si>
  <si>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</si>
  <si>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</si>
  <si>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</si>
  <si>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</si>
  <si>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</si>
  <si>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</si>
  <si>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</si>
  <si>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</si>
  <si>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</si>
  <si>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</si>
  <si>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</si>
  <si>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</si>
  <si>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</si>
  <si>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</si>
  <si>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</si>
  <si>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</si>
  <si>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</si>
  <si>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</si>
  <si>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</si>
  <si>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</si>
  <si>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</si>
  <si>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</si>
  <si>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</si>
  <si>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</si>
  <si>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</si>
  <si>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</si>
  <si>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</si>
  <si>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</si>
  <si>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</si>
  <si>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</si>
  <si>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</si>
  <si>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</si>
  <si>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</si>
  <si>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</si>
  <si>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</si>
  <si>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</si>
  <si>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</si>
  <si>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</si>
  <si>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</si>
  <si>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</si>
  <si>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</si>
  <si>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</si>
  <si>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</si>
  <si>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</si>
  <si>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</si>
  <si>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</si>
  <si>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</si>
  <si>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</si>
  <si>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</si>
  <si>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</si>
  <si>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</si>
  <si>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</si>
  <si>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</si>
  <si>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</si>
  <si>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</si>
  <si>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</si>
  <si>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</si>
  <si>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</si>
  <si>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</si>
  <si>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</si>
  <si>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</si>
  <si>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</si>
  <si>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</si>
  <si>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</si>
  <si>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</si>
  <si>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</si>
  <si>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</si>
  <si>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</si>
  <si>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</si>
  <si>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</si>
  <si>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</si>
  <si>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</si>
  <si>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</si>
  <si>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</si>
  <si>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</si>
  <si>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</si>
  <si>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</si>
  <si>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</si>
  <si>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</si>
  <si>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</si>
  <si>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</si>
  <si>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</si>
  <si>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</si>
  <si>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</si>
  <si>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</si>
  <si>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</si>
  <si>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</si>
  <si>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</si>
  <si>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</si>
  <si>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</si>
  <si>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</si>
  <si>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</si>
  <si>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</si>
  <si>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</si>
  <si>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</si>
  <si>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</si>
  <si>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</si>
  <si>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</si>
  <si>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</si>
  <si>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</si>
  <si>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</si>
  <si>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</si>
  <si>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</si>
  <si>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</si>
  <si>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</si>
  <si>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</si>
  <si>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</si>
  <si>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</si>
  <si>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</si>
  <si>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</si>
  <si>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</si>
  <si>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</si>
  <si>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</si>
  <si>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</si>
  <si>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</si>
  <si>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</si>
  <si>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</si>
  <si>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</si>
  <si>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</si>
  <si>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</si>
  <si>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</si>
  <si>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</si>
  <si>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</si>
  <si>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</si>
  <si>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</si>
  <si>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</si>
  <si>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</si>
  <si>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</si>
  <si>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</si>
  <si>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</si>
  <si>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</si>
  <si>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</si>
  <si>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</si>
  <si>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</si>
  <si>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</si>
  <si>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</si>
  <si>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</si>
  <si>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</si>
  <si>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</si>
  <si>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</si>
  <si>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</si>
  <si>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</si>
  <si>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</si>
  <si>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</si>
  <si>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</si>
  <si>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</si>
  <si>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</si>
  <si>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</si>
  <si>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</si>
  <si>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</si>
  <si>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</si>
  <si>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</si>
  <si>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</si>
  <si>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</si>
  <si>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</si>
  <si>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</si>
  <si>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</si>
  <si>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</si>
  <si>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</si>
  <si>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</si>
  <si>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</si>
  <si>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</si>
  <si>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</si>
  <si>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</si>
  <si>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</si>
  <si>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</si>
  <si>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</si>
  <si>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</si>
  <si>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</si>
  <si>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</si>
  <si>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</si>
  <si>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</si>
  <si>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</si>
  <si>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</si>
  <si>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</si>
  <si>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</si>
  <si>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</si>
  <si>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</si>
  <si>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</si>
  <si>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</si>
  <si>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</si>
  <si>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</si>
  <si>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</si>
  <si>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</si>
  <si>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</si>
  <si>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</si>
  <si>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</si>
  <si>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</si>
  <si>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</si>
  <si>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</si>
  <si>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</si>
  <si>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</si>
  <si>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</si>
  <si>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</si>
  <si>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</si>
  <si>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</si>
  <si>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</si>
  <si>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</si>
  <si>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</si>
  <si>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</si>
  <si>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</si>
  <si>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</si>
  <si>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</si>
  <si>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</si>
  <si>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</si>
  <si>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</si>
  <si>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</si>
  <si>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</si>
  <si>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</si>
  <si>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</si>
  <si>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</si>
  <si>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</si>
  <si>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</si>
  <si>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</si>
  <si>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</si>
  <si>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</si>
  <si>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</si>
  <si>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</si>
  <si>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</si>
  <si>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</si>
  <si>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</si>
  <si>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</si>
  <si>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</si>
  <si>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</si>
  <si>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</si>
  <si>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</si>
  <si>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</si>
  <si>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</si>
  <si>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</si>
  <si>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</si>
  <si>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</si>
  <si>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</si>
  <si>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</si>
  <si>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</si>
  <si>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</si>
  <si>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</si>
  <si>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</si>
  <si>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</si>
  <si>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</si>
  <si>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</si>
  <si>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</si>
  <si>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</si>
  <si>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</si>
  <si>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</si>
  <si>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</si>
  <si>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</si>
  <si>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</si>
  <si>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</si>
  <si>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</si>
  <si>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</si>
  <si>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</si>
  <si>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</si>
  <si>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</si>
  <si>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</si>
  <si>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</si>
  <si>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</si>
  <si>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</si>
  <si>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</si>
  <si>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</si>
  <si>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</si>
  <si>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</si>
  <si>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</si>
  <si>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</si>
  <si>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</si>
  <si>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</si>
  <si>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</si>
  <si>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</si>
  <si>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</si>
  <si>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</si>
  <si>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</si>
  <si>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</si>
  <si>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</si>
  <si>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</si>
  <si>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</si>
  <si>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</si>
  <si>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</si>
  <si>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</si>
  <si>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</si>
  <si>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</si>
  <si>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</si>
  <si>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</si>
  <si>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</si>
  <si>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</si>
  <si>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</si>
  <si>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</si>
  <si>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</si>
  <si>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</si>
  <si>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</si>
  <si>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</si>
  <si>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</si>
  <si>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</si>
  <si>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</si>
  <si>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</si>
  <si>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</si>
  <si>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</si>
  <si>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</si>
  <si>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</si>
  <si>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</si>
  <si>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</si>
  <si>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</si>
  <si>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</si>
  <si>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</si>
  <si>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</si>
  <si>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</si>
  <si>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</si>
  <si>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</si>
  <si>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</si>
  <si>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</si>
  <si>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</si>
  <si>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</si>
  <si>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</si>
  <si>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</si>
  <si>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</si>
  <si>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</si>
  <si>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</si>
  <si>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</si>
  <si>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</si>
  <si>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</si>
  <si>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</si>
  <si>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</si>
  <si>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</si>
  <si>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</si>
  <si>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</si>
  <si>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</si>
  <si>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</si>
  <si>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</si>
  <si>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</si>
  <si>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</si>
  <si>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</si>
  <si>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</si>
  <si>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</si>
  <si>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</si>
  <si>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</si>
  <si>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</si>
  <si>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</si>
  <si>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</si>
  <si>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</si>
  <si>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</si>
  <si>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</si>
  <si>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</si>
  <si>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</si>
  <si>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</si>
  <si>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</si>
  <si>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</si>
  <si>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</si>
  <si>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</si>
  <si>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</si>
  <si>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</si>
  <si>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</si>
  <si>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</si>
  <si>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</si>
  <si>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</si>
  <si>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</si>
  <si>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</si>
  <si>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</si>
  <si>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</si>
  <si>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</si>
  <si>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</si>
  <si>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</si>
  <si>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</si>
  <si>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</si>
  <si>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</si>
  <si>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</si>
  <si>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</si>
  <si>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</si>
  <si>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</si>
  <si>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</si>
  <si>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</si>
  <si>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</si>
  <si>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</si>
  <si>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</si>
  <si>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</si>
  <si>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</si>
  <si>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</si>
  <si>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</si>
  <si>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</si>
  <si>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</si>
  <si>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</si>
  <si>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</si>
  <si>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</si>
  <si>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</si>
  <si>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</si>
  <si>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</si>
  <si>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</si>
  <si>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</si>
  <si>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</si>
  <si>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</si>
  <si>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</si>
  <si>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</si>
  <si>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</si>
  <si>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</si>
  <si>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</si>
  <si>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</si>
  <si>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</si>
  <si>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</si>
  <si>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</si>
  <si>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</si>
  <si>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</si>
  <si>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</si>
  <si>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</si>
  <si>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</si>
  <si>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</si>
  <si>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</si>
  <si>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</si>
  <si>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</si>
  <si>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</si>
  <si>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</si>
  <si>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</si>
  <si>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</si>
  <si>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</si>
  <si>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</si>
  <si>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</si>
  <si>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</si>
  <si>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</si>
  <si>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</si>
  <si>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</si>
  <si>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</si>
  <si>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</si>
  <si>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</si>
  <si>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</si>
  <si>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</si>
  <si>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</si>
  <si>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</si>
  <si>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</si>
  <si>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</si>
  <si>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</si>
  <si>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</si>
  <si>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</si>
  <si>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</si>
  <si>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</si>
  <si>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</si>
  <si>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</si>
  <si>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</si>
  <si>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</si>
  <si>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</si>
  <si>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</si>
  <si>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</si>
  <si>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</si>
  <si>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</si>
  <si>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</si>
  <si>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</si>
  <si>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</si>
  <si>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</si>
  <si>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</si>
  <si>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</si>
  <si>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</si>
  <si>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</si>
  <si>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</si>
  <si>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</si>
  <si>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</si>
  <si>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</si>
  <si>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</si>
  <si>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</si>
  <si>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</si>
  <si>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</si>
  <si>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</si>
  <si>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</si>
  <si>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</si>
  <si>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</si>
  <si>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</si>
  <si>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</si>
  <si>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</si>
  <si>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</si>
  <si>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</si>
  <si>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</si>
  <si>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</si>
  <si>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</si>
  <si>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</si>
  <si>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</si>
  <si>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</si>
  <si>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</si>
  <si>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</si>
  <si>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</si>
  <si>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</si>
  <si>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</si>
  <si>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</si>
  <si>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</si>
  <si>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</si>
  <si>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</si>
  <si>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</si>
  <si>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</si>
  <si>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</si>
  <si>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</si>
  <si>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</si>
  <si>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</si>
  <si>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</si>
  <si>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</si>
  <si>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</si>
  <si>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</si>
  <si>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</si>
  <si>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</si>
  <si>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</si>
  <si>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</si>
  <si>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</si>
  <si>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</si>
  <si>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</si>
  <si>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</si>
  <si>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</si>
  <si>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</si>
  <si>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</si>
  <si>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</si>
  <si>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</si>
  <si>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</si>
  <si>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</si>
  <si>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</si>
  <si>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</si>
  <si>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</si>
  <si>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</si>
  <si>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</si>
  <si>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</si>
  <si>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</si>
  <si>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</si>
  <si>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</si>
  <si>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</si>
  <si>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</si>
  <si>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</si>
  <si>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</si>
  <si>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</si>
  <si>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</si>
  <si>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</si>
  <si>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</si>
  <si>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</si>
  <si>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</si>
  <si>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</si>
  <si>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</si>
  <si>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</si>
  <si>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</si>
  <si>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</si>
  <si>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</si>
  <si>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</si>
  <si>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</si>
  <si>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</si>
  <si>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</si>
  <si>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</si>
  <si>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</si>
  <si>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</si>
  <si>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</si>
  <si>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</si>
  <si>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</si>
  <si>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</si>
  <si>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</si>
  <si>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</si>
  <si>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</si>
  <si>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</si>
  <si>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</si>
  <si>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</si>
  <si>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</si>
  <si>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</si>
  <si>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</si>
  <si>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</si>
  <si>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</si>
  <si>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</si>
  <si>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</si>
  <si>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</si>
  <si>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</si>
  <si>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</si>
  <si>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</si>
  <si>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</si>
  <si>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</si>
  <si>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</si>
  <si>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</si>
  <si>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</si>
  <si>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</si>
  <si>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</si>
  <si>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</si>
  <si>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</si>
  <si>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</si>
  <si>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</si>
  <si>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</si>
  <si>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</si>
  <si>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</si>
  <si>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</si>
  <si>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</si>
  <si>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</si>
  <si>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</si>
  <si>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</si>
  <si>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</si>
  <si>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</si>
  <si>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</si>
  <si>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</si>
  <si>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</si>
  <si>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</si>
  <si>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</si>
  <si>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</si>
  <si>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</si>
  <si>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</si>
  <si>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</si>
  <si>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</si>
  <si>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</si>
  <si>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</si>
  <si>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</si>
  <si>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</si>
  <si>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</si>
  <si>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</si>
  <si>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</si>
  <si>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</si>
  <si>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</si>
  <si>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</si>
  <si>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</si>
  <si>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</si>
  <si>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</si>
  <si>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</si>
  <si>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</si>
  <si>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</si>
  <si>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</si>
  <si>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</si>
  <si>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</si>
  <si>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</si>
  <si>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</si>
  <si>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</si>
  <si>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</si>
  <si>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</si>
  <si>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</si>
  <si>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</si>
  <si>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</si>
  <si>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</si>
  <si>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</si>
  <si>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</si>
  <si>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</si>
  <si>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</si>
  <si>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</si>
  <si>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</si>
  <si>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</si>
  <si>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</si>
  <si>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</si>
  <si>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</si>
  <si>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</si>
  <si>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</si>
  <si>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</si>
  <si>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</si>
  <si>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</si>
  <si>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</si>
  <si>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</si>
  <si>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</si>
  <si>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</si>
  <si>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</si>
  <si>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</si>
  <si>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</si>
  <si>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</si>
  <si>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</si>
  <si>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</si>
  <si>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</si>
  <si>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</si>
  <si>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</si>
  <si>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</si>
  <si>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</si>
  <si>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</si>
  <si>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</si>
  <si>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</si>
  <si>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</si>
  <si>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</si>
  <si>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</si>
  <si>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</si>
  <si>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</si>
  <si>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</si>
  <si>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</si>
  <si>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</si>
  <si>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</si>
  <si>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</si>
  <si>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</si>
  <si>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</si>
  <si>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</si>
  <si>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</si>
  <si>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</si>
  <si>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</si>
  <si>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</si>
  <si>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</si>
  <si>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</si>
  <si>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</si>
  <si>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</si>
  <si>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</si>
  <si>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</si>
  <si>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</si>
  <si>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</si>
  <si>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</si>
  <si>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</si>
  <si>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</si>
  <si>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</si>
  <si>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</si>
  <si>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</si>
  <si>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</si>
  <si>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</si>
  <si>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</si>
  <si>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</si>
  <si>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</si>
  <si>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</si>
  <si>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</si>
  <si>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</si>
  <si>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</si>
  <si>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</si>
  <si>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</si>
  <si>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</si>
  <si>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</si>
  <si>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</si>
  <si>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</si>
  <si>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</si>
  <si>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</si>
  <si>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</si>
  <si>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</si>
  <si>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</si>
  <si>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</si>
  <si>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</si>
  <si>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</si>
  <si>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</si>
  <si>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</si>
  <si>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</si>
  <si>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</si>
  <si>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</si>
  <si>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</si>
  <si>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</si>
  <si>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</si>
  <si>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</si>
  <si>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</si>
  <si>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</si>
  <si>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</si>
  <si>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</si>
  <si>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</si>
  <si>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</si>
  <si>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</si>
  <si>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</si>
  <si>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</si>
  <si>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</si>
  <si>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</si>
  <si>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</si>
  <si>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</si>
  <si>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</si>
  <si>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</si>
  <si>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</si>
  <si>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</si>
  <si>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</si>
  <si>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</si>
  <si>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</si>
  <si>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</si>
  <si>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</si>
  <si>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</si>
  <si>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</si>
  <si>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</si>
  <si>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</si>
  <si>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</si>
  <si>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</si>
  <si>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</si>
  <si>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</si>
  <si>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</si>
  <si>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</si>
  <si>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</si>
  <si>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</si>
  <si>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</si>
  <si>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</si>
  <si>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</si>
  <si>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</si>
  <si>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</si>
  <si>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</si>
  <si>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</si>
  <si>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</si>
  <si>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</si>
  <si>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</si>
  <si>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</si>
  <si>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</si>
  <si>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</si>
  <si>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</si>
  <si>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</si>
  <si>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</si>
  <si>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</si>
  <si>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</si>
  <si>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</si>
  <si>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</si>
  <si>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</si>
  <si>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</si>
  <si>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</si>
  <si>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</si>
  <si>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</si>
  <si>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</si>
  <si>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</si>
  <si>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</si>
  <si>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</si>
  <si>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</si>
  <si>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</si>
  <si>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</si>
  <si>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</si>
  <si>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</si>
  <si>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</si>
  <si>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</si>
  <si>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</si>
  <si>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</si>
  <si>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</si>
  <si>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</si>
  <si>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</si>
  <si>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</si>
  <si>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</si>
  <si>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</si>
  <si>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</si>
  <si>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</si>
  <si>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</si>
  <si>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</si>
  <si>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</si>
  <si>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</si>
  <si>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</si>
  <si>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</si>
  <si>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</si>
  <si>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</si>
  <si>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</si>
  <si>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</si>
  <si>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</si>
  <si>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</si>
  <si>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</si>
  <si>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</si>
  <si>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</si>
  <si>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</si>
  <si>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</si>
  <si>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</si>
  <si>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</si>
  <si>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</si>
  <si>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</si>
  <si>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</si>
  <si>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</si>
  <si>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</si>
  <si>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</si>
  <si>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</si>
  <si>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</si>
  <si>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</si>
  <si>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</si>
  <si>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</si>
  <si>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</si>
  <si>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</si>
  <si>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</si>
  <si>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</si>
  <si>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</si>
  <si>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</si>
  <si>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</si>
  <si>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</si>
  <si>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</si>
  <si>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</si>
  <si>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</si>
  <si>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</si>
  <si>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</si>
  <si>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</si>
  <si>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</si>
  <si>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</si>
  <si>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</si>
  <si>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</si>
  <si>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</si>
  <si>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</si>
  <si>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</si>
  <si>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</si>
  <si>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</si>
  <si>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</si>
  <si>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</si>
  <si>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</si>
  <si>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</si>
  <si>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</si>
  <si>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</si>
  <si>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</si>
  <si>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</si>
  <si>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</si>
  <si>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</si>
  <si>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</si>
  <si>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</si>
  <si>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</si>
  <si>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</si>
  <si>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</si>
  <si>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</si>
  <si>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</si>
  <si>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</si>
  <si>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</si>
  <si>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</si>
  <si>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</si>
  <si>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</si>
  <si>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</si>
  <si>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</si>
  <si>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</si>
  <si>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</si>
  <si>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</si>
  <si>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</si>
  <si>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</si>
  <si>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</si>
  <si>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</si>
  <si>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</si>
  <si>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</si>
  <si>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</si>
  <si>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</si>
  <si>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</si>
  <si>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</si>
  <si>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</si>
  <si>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</si>
  <si>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</si>
  <si>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</si>
  <si>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</si>
  <si>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</si>
  <si>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</si>
  <si>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</si>
  <si>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</si>
  <si>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</si>
  <si>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</si>
  <si>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</si>
  <si>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</si>
  <si>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</si>
  <si>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</si>
  <si>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</si>
  <si>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</si>
  <si>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</si>
  <si>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</si>
  <si>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</si>
  <si>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</si>
  <si>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</si>
  <si>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</si>
  <si>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</si>
  <si>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</si>
  <si>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</si>
  <si>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</si>
  <si>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</si>
  <si>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</si>
  <si>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</si>
  <si>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</si>
  <si>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</si>
  <si>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</si>
  <si>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</si>
  <si>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</si>
  <si>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</si>
  <si>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</si>
  <si>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</si>
  <si>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</si>
  <si>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</si>
  <si>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</si>
  <si>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</si>
  <si>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</si>
  <si>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</si>
  <si>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</si>
  <si>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</si>
  <si>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</si>
  <si>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</si>
  <si>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</si>
  <si>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</si>
  <si>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</si>
  <si>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</si>
  <si>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</si>
  <si>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</si>
  <si>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</si>
  <si>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</si>
  <si>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</si>
  <si>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</si>
  <si>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</si>
  <si>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</si>
  <si>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</si>
  <si>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</si>
  <si>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</si>
  <si>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</si>
  <si>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</si>
  <si>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</si>
  <si>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</si>
  <si>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</si>
  <si>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</si>
  <si>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</si>
  <si>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</si>
  <si>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</si>
  <si>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</si>
  <si>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</si>
  <si>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</si>
  <si>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</si>
  <si>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</si>
  <si>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</si>
  <si>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</si>
  <si>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</si>
  <si>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</si>
  <si>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</si>
  <si>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</si>
  <si>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</si>
  <si>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</si>
  <si>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</si>
  <si>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</si>
  <si>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</si>
  <si>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</si>
  <si>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</si>
  <si>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</si>
  <si>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</si>
  <si>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</si>
  <si>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</si>
  <si>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</si>
  <si>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</si>
  <si>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</si>
  <si>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</si>
  <si>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</si>
  <si>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</si>
  <si>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</si>
  <si>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</si>
  <si>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</si>
  <si>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</si>
  <si>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</si>
  <si>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</si>
  <si>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</si>
  <si>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</si>
  <si>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</si>
  <si>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</si>
  <si>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</si>
  <si>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</si>
  <si>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</si>
  <si>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</si>
  <si>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</si>
  <si>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</si>
  <si>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</si>
  <si>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</si>
  <si>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</si>
  <si>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</si>
  <si>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</si>
  <si>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</si>
  <si>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</si>
  <si>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</si>
  <si>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</si>
  <si>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</si>
  <si>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</si>
  <si>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</si>
  <si>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</si>
  <si>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</si>
  <si>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</si>
  <si>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</si>
  <si>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</si>
  <si>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</si>
  <si>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</si>
  <si>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</si>
  <si>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</si>
  <si>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</si>
  <si>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</si>
  <si>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</si>
  <si>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</si>
  <si>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</si>
  <si>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</si>
  <si>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</si>
  <si>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</si>
  <si>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</si>
  <si>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</si>
  <si>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</si>
  <si>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</si>
  <si>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</si>
  <si>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</si>
  <si>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</si>
  <si>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</si>
  <si>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</si>
  <si>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</si>
  <si>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</si>
  <si>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</si>
  <si>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</si>
  <si>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</si>
  <si>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</si>
  <si>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</si>
  <si>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</si>
  <si>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</si>
  <si>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</si>
  <si>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</si>
  <si>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</si>
  <si>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</si>
  <si>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</si>
  <si>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</si>
  <si>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</si>
  <si>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</si>
  <si>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</si>
  <si>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</si>
  <si>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</si>
  <si>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</si>
  <si>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</si>
  <si>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</si>
  <si>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</si>
  <si>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</si>
  <si>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</si>
  <si>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</si>
  <si>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</si>
  <si>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</si>
  <si>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</si>
  <si>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</si>
  <si>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</si>
  <si>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</si>
  <si>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</si>
  <si>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</si>
  <si>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</si>
  <si>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</si>
  <si>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</si>
  <si>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</si>
  <si>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</si>
  <si>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</si>
  <si>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</si>
  <si>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</si>
  <si>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</si>
  <si>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</si>
  <si>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</si>
  <si>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</si>
  <si>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</si>
  <si>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</si>
  <si>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</si>
  <si>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</si>
  <si>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</si>
  <si>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</si>
  <si>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</si>
  <si>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</si>
  <si>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</si>
  <si>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</si>
  <si>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</si>
  <si>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</si>
  <si>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</si>
  <si>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</si>
  <si>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</si>
  <si>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</si>
  <si>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</si>
  <si>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</si>
  <si>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</si>
  <si>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</si>
  <si>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</si>
  <si>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</si>
  <si>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</si>
  <si>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</si>
  <si>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</si>
  <si>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</si>
  <si>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</si>
  <si>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</si>
  <si>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</si>
  <si>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</si>
  <si>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</si>
  <si>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</si>
  <si>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</si>
  <si>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</si>
  <si>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</si>
  <si>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</si>
  <si>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</si>
  <si>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</si>
  <si>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</si>
  <si>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</si>
  <si>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</si>
  <si>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</si>
  <si>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</si>
  <si>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</si>
  <si>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</si>
  <si>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</si>
  <si>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</si>
  <si>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</si>
  <si>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</si>
  <si>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</si>
  <si>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</si>
  <si>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</si>
  <si>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</si>
  <si>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</si>
  <si>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</si>
  <si>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</si>
  <si>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</si>
  <si>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</si>
  <si>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</si>
  <si>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</si>
  <si>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</si>
  <si>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</si>
  <si>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</si>
  <si>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</si>
  <si>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</si>
  <si>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</si>
  <si>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</si>
  <si>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</si>
  <si>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</si>
  <si>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</si>
  <si>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</si>
  <si>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</si>
  <si>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</si>
  <si>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</si>
  <si>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</si>
  <si>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</si>
  <si>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</si>
  <si>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</si>
  <si>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</si>
  <si>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</si>
  <si>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</si>
  <si>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</si>
  <si>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</si>
  <si>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</si>
  <si>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</si>
  <si>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</si>
  <si>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</si>
  <si>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</si>
  <si>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</si>
  <si>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</si>
  <si>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</si>
  <si>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</si>
  <si>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</si>
  <si>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</si>
  <si>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</si>
  <si>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</si>
  <si>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</si>
  <si>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</si>
  <si>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</si>
  <si>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</si>
  <si>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</si>
  <si>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</si>
  <si>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</si>
  <si>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</si>
  <si>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</si>
  <si>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</si>
  <si>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</si>
  <si>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</si>
  <si>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</si>
  <si>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</si>
  <si>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</si>
  <si>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</si>
  <si>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</si>
  <si>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</si>
  <si>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</si>
  <si>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</si>
  <si>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</si>
  <si>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</si>
  <si>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</si>
  <si>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</si>
  <si>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</si>
  <si>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</si>
  <si>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</si>
  <si>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</si>
  <si>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</si>
  <si>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</si>
  <si>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</si>
  <si>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</si>
  <si>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</si>
  <si>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</si>
  <si>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</si>
  <si>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</si>
  <si>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</si>
  <si>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</si>
  <si>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</si>
  <si>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</si>
  <si>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</si>
  <si>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</si>
  <si>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</si>
  <si>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</si>
  <si>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</si>
  <si>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</si>
  <si>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</si>
  <si>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</si>
  <si>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</si>
  <si>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</si>
  <si>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</si>
  <si>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</si>
  <si>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</si>
  <si>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</si>
  <si>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</si>
  <si>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</si>
  <si>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</si>
  <si>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</si>
  <si>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</si>
  <si>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</si>
  <si>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</si>
  <si>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</si>
  <si>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</si>
  <si>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</si>
  <si>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</si>
  <si>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</si>
  <si>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</si>
  <si>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</si>
  <si>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</si>
  <si>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</si>
  <si>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</si>
  <si>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</si>
  <si>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</si>
  <si>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</si>
  <si>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</si>
  <si>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</si>
  <si>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</si>
  <si>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</si>
  <si>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</si>
  <si>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</si>
  <si>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</si>
  <si>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</si>
  <si>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</si>
  <si>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</si>
  <si>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</si>
  <si>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</si>
  <si>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</si>
  <si>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</si>
  <si>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</si>
  <si>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</si>
  <si>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</si>
  <si>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</si>
  <si>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</si>
  <si>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</si>
  <si>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</si>
  <si>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</si>
  <si>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</si>
  <si>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</si>
  <si>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</si>
  <si>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</si>
  <si>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</si>
  <si>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</si>
  <si>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</si>
  <si>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</si>
  <si>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</si>
  <si>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</si>
  <si>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</si>
  <si>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</si>
  <si>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</si>
  <si>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</si>
  <si>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</si>
  <si>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</si>
  <si>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</si>
  <si>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</si>
  <si>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</si>
  <si>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</si>
  <si>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</si>
  <si>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</si>
  <si>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</si>
  <si>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</si>
  <si>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</si>
  <si>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</si>
  <si>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</si>
  <si>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</si>
  <si>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</si>
  <si>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</si>
  <si>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</si>
  <si>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</si>
  <si>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</si>
  <si>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</si>
  <si>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</si>
  <si>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</si>
  <si>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</si>
  <si>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</si>
  <si>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</si>
  <si>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</si>
  <si>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</si>
  <si>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</si>
  <si>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</si>
  <si>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</si>
  <si>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</si>
  <si>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</si>
  <si>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</si>
  <si>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</si>
  <si>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</si>
  <si>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</si>
  <si>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</si>
  <si>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</si>
  <si>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</si>
  <si>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</si>
  <si>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</si>
  <si>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</si>
  <si>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</si>
  <si>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</si>
  <si>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</si>
  <si>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</si>
  <si>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</si>
  <si>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</si>
  <si>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</si>
  <si>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</si>
  <si>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</si>
  <si>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</si>
  <si>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</si>
  <si>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</si>
  <si>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</si>
  <si>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</si>
  <si>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</si>
  <si>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</si>
  <si>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</si>
  <si>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</si>
  <si>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</si>
  <si>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</si>
  <si>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</si>
  <si>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</si>
  <si>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</si>
  <si>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</si>
  <si>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</si>
  <si>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</si>
  <si>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</si>
  <si>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</si>
  <si>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</si>
  <si>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</si>
  <si>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</si>
  <si>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</si>
  <si>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</si>
  <si>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</si>
  <si>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</si>
  <si>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</si>
  <si>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</si>
  <si>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</si>
  <si>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</si>
  <si>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</si>
  <si>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</si>
  <si>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</si>
  <si>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</si>
  <si>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</si>
  <si>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</si>
  <si>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</si>
  <si>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</si>
  <si>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</si>
  <si>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</si>
  <si>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</si>
  <si>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</si>
  <si>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</si>
  <si>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</si>
  <si>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</si>
  <si>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</si>
  <si>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</si>
  <si>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</si>
  <si>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</si>
  <si>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</si>
  <si>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</si>
  <si>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</si>
  <si>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</si>
  <si>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</si>
  <si>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</si>
  <si>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</si>
  <si>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</si>
  <si>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</si>
  <si>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</si>
  <si>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</si>
  <si>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</si>
  <si>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</si>
  <si>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</si>
  <si>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</si>
  <si>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</si>
  <si>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</si>
  <si>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</si>
  <si>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</si>
  <si>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</si>
  <si>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</si>
  <si>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</si>
  <si>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</si>
  <si>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</si>
  <si>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</si>
  <si>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</si>
  <si>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</si>
  <si>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</si>
  <si>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</si>
  <si>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</si>
  <si>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</si>
  <si>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</si>
  <si>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</si>
  <si>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</si>
  <si>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</si>
  <si>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</si>
  <si>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</si>
  <si>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</si>
  <si>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</si>
  <si>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</si>
  <si>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</si>
  <si>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</si>
  <si>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</si>
  <si>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</si>
  <si>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</si>
  <si>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</si>
  <si>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</si>
  <si>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</si>
  <si>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</si>
  <si>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</si>
  <si>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</si>
  <si>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</si>
  <si>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</si>
  <si>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</si>
  <si>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</si>
  <si>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</si>
  <si>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</si>
  <si>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</si>
  <si>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</si>
  <si>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</si>
  <si>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</si>
  <si>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</si>
  <si>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</si>
  <si>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</si>
  <si>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</si>
  <si>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</si>
  <si>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</si>
  <si>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</si>
  <si>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</si>
  <si>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</si>
  <si>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</si>
  <si>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</si>
  <si>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</si>
  <si>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</si>
  <si>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</si>
  <si>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</si>
  <si>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</si>
  <si>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</si>
  <si>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</si>
  <si>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</si>
  <si>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</si>
  <si>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</si>
  <si>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</si>
  <si>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</si>
  <si>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</si>
  <si>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</si>
  <si>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</si>
  <si>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</si>
  <si>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</si>
  <si>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</si>
  <si>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</si>
  <si>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</si>
  <si>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</si>
  <si>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</si>
  <si>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</si>
  <si>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</si>
  <si>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</si>
  <si>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</si>
  <si>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</si>
  <si>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</si>
  <si>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</si>
  <si>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</si>
  <si>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</si>
  <si>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</si>
  <si>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</si>
  <si>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</si>
  <si>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</si>
  <si>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</si>
  <si>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</si>
  <si>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</si>
  <si>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</si>
  <si>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</si>
  <si>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</si>
  <si>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</si>
  <si>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</si>
  <si>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</si>
  <si>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</si>
  <si>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</si>
  <si>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</si>
  <si>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</si>
  <si>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</si>
  <si>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</si>
  <si>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</si>
  <si>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</si>
  <si>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</si>
  <si>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</si>
  <si>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</si>
  <si>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</si>
  <si>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</si>
  <si>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</si>
  <si>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</si>
  <si>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</si>
  <si>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</si>
  <si>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</si>
  <si>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</si>
  <si>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</si>
  <si>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</si>
  <si>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</si>
  <si>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</si>
  <si>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</si>
  <si>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</si>
  <si>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</si>
  <si>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</si>
  <si>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</si>
  <si>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</si>
  <si>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</si>
  <si>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</si>
  <si>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</si>
  <si>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</si>
  <si>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</si>
  <si>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</si>
  <si>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</si>
  <si>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</si>
  <si>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</si>
  <si>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</si>
  <si>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</si>
  <si>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</si>
  <si>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</si>
  <si>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</si>
  <si>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</si>
  <si>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</si>
  <si>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</si>
  <si>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</si>
  <si>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</si>
  <si>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</si>
  <si>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</si>
  <si>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</si>
  <si>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</si>
  <si>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</si>
  <si>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</si>
  <si>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</si>
  <si>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</si>
  <si>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</si>
  <si>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</si>
  <si>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</si>
  <si>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</si>
  <si>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</si>
  <si>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</si>
  <si>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</si>
  <si>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</si>
  <si>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</si>
  <si>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</si>
  <si>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</si>
  <si>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</si>
  <si>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</si>
  <si>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</si>
  <si>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</si>
  <si>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</si>
  <si>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</si>
  <si>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</si>
  <si>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</si>
  <si>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</si>
  <si>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</si>
  <si>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</si>
  <si>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</si>
  <si>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</si>
  <si>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</si>
  <si>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</si>
  <si>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</si>
  <si>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</si>
  <si>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</si>
  <si>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</si>
  <si>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</si>
  <si>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</si>
  <si>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</si>
  <si>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</si>
  <si>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</si>
  <si>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</si>
  <si>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</si>
  <si>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</si>
  <si>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</si>
  <si>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</si>
  <si>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</si>
  <si>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</si>
  <si>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</si>
  <si>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</si>
  <si>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</si>
  <si>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</si>
  <si>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</si>
  <si>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</si>
  <si>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</si>
  <si>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</si>
  <si>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</si>
  <si>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</si>
  <si>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</si>
  <si>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</si>
  <si>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</si>
  <si>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</si>
  <si>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</si>
  <si>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</si>
  <si>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</si>
  <si>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</si>
  <si>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</si>
  <si>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</si>
  <si>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</si>
  <si>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</si>
  <si>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</si>
  <si>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</si>
  <si>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</si>
  <si>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</si>
  <si>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</si>
  <si>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</si>
  <si>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</si>
  <si>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</si>
  <si>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</si>
  <si>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</si>
  <si>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</si>
  <si>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</si>
  <si>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</si>
  <si>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</si>
  <si>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</si>
  <si>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</si>
  <si>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</si>
  <si>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</si>
  <si>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</si>
  <si>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</si>
  <si>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</si>
  <si>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</si>
  <si>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</si>
  <si>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</si>
  <si>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</si>
  <si>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</si>
  <si>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</si>
  <si>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</si>
  <si>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</si>
  <si>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</si>
  <si>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</si>
  <si>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</si>
  <si>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</si>
  <si>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</si>
  <si>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</si>
  <si>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</si>
  <si>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</si>
  <si>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</si>
  <si>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</si>
  <si>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</si>
  <si>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</si>
  <si>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</si>
  <si>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</si>
  <si>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</si>
  <si>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</si>
  <si>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</si>
  <si>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</si>
  <si>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</si>
  <si>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</si>
  <si>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</si>
  <si>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</si>
  <si>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</si>
  <si>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</si>
  <si>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</si>
  <si>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</si>
  <si>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</si>
  <si>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</si>
  <si>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</si>
  <si>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</si>
  <si>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</si>
  <si>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</si>
  <si>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</si>
  <si>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</si>
  <si>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</si>
  <si>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</si>
  <si>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</si>
  <si>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</si>
  <si>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</si>
  <si>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</si>
  <si>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</si>
  <si>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</si>
  <si>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</si>
  <si>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</si>
  <si>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</si>
  <si>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</si>
  <si>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</si>
  <si>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</si>
  <si>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</si>
  <si>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</si>
  <si>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</si>
  <si>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</si>
  <si>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</si>
  <si>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</si>
  <si>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</si>
  <si>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</si>
  <si>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</si>
  <si>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</si>
  <si>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</si>
  <si>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</si>
  <si>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</si>
  <si>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</si>
  <si>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</si>
  <si>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</si>
  <si>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</si>
  <si>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</si>
  <si>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</si>
  <si>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</si>
  <si>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</si>
  <si>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</si>
  <si>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</si>
  <si>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</si>
  <si>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</si>
  <si>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</si>
  <si>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</si>
  <si>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</si>
  <si>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</si>
  <si>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</si>
  <si>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</si>
  <si>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</si>
  <si>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</si>
  <si>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</si>
  <si>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</si>
  <si>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</si>
  <si>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</si>
  <si>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</si>
  <si>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</si>
  <si>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</si>
  <si>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</si>
  <si>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</si>
  <si>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</si>
  <si>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</si>
  <si>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</si>
  <si>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</si>
  <si>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</si>
  <si>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</si>
  <si>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</si>
  <si>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</si>
  <si>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</si>
  <si>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</si>
  <si>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</si>
  <si>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</si>
  <si>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</si>
  <si>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</si>
  <si>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</si>
  <si>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</si>
  <si>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</si>
  <si>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</si>
  <si>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</si>
  <si>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</si>
  <si>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</si>
  <si>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</si>
  <si>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</si>
  <si>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</si>
  <si>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</si>
  <si>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</si>
  <si>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</si>
  <si>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</si>
  <si>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</si>
  <si>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</si>
  <si>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</si>
  <si>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</si>
  <si>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</si>
  <si>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</si>
  <si>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</si>
  <si>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</si>
  <si>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</si>
  <si>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</si>
  <si>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</si>
  <si>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</si>
  <si>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</si>
  <si>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</si>
  <si>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</si>
  <si>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</si>
  <si>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</si>
  <si>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</si>
  <si>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</si>
  <si>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</si>
  <si>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</si>
  <si>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</si>
  <si>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</si>
  <si>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</si>
  <si>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</si>
  <si>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</si>
  <si>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</si>
  <si>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</si>
  <si>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</si>
  <si>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</si>
  <si>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</si>
  <si>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</si>
  <si>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</si>
  <si>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</si>
  <si>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</si>
  <si>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</si>
  <si>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</si>
  <si>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</si>
  <si>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</si>
  <si>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</si>
  <si>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</si>
  <si>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</si>
  <si>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</si>
  <si>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</si>
  <si>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</si>
  <si>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</si>
  <si>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</si>
  <si>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</si>
  <si>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</si>
  <si>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</si>
  <si>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</si>
  <si>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</si>
  <si>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</si>
  <si>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</si>
  <si>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</si>
  <si>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</si>
  <si>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</si>
  <si>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</si>
  <si>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</si>
  <si>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</si>
  <si>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</si>
  <si>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</si>
  <si>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</si>
  <si>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</si>
  <si>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</si>
  <si>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</si>
  <si>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</si>
  <si>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</si>
  <si>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</si>
  <si>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</si>
  <si>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</si>
  <si>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</si>
  <si>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</si>
  <si>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</si>
  <si>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</si>
  <si>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</si>
  <si>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</si>
  <si>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</si>
  <si>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</si>
  <si>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</si>
  <si>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</si>
  <si>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</si>
  <si>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</si>
  <si>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</si>
  <si>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</si>
  <si>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</si>
  <si>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</si>
  <si>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</si>
  <si>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</si>
  <si>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</si>
  <si>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</si>
  <si>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</si>
  <si>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</si>
  <si>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</si>
  <si>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</si>
  <si>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</si>
  <si>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</si>
  <si>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</si>
  <si>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</si>
  <si>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</si>
  <si>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</si>
  <si>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</si>
  <si>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</si>
  <si>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</si>
  <si>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</si>
  <si>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</si>
  <si>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</si>
  <si>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</si>
  <si>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</si>
  <si>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</si>
  <si>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</si>
  <si>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</si>
  <si>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</si>
  <si>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</si>
  <si>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</si>
  <si>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</si>
  <si>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</si>
  <si>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</si>
  <si>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</si>
  <si>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</si>
  <si>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</si>
  <si>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</si>
  <si>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</si>
  <si>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</si>
  <si>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</si>
  <si>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</si>
  <si>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</si>
  <si>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</si>
  <si>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</si>
  <si>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</si>
  <si>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</si>
  <si>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</si>
  <si>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</si>
  <si>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</si>
  <si>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</si>
  <si>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</si>
  <si>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</si>
  <si>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</si>
  <si>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</si>
  <si>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</si>
  <si>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</si>
  <si>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</si>
  <si>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</si>
  <si>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</si>
  <si>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</si>
  <si>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</si>
  <si>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</si>
  <si>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</si>
  <si>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</si>
  <si>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</si>
  <si>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</si>
  <si>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</si>
  <si>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</si>
  <si>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</si>
  <si>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</si>
  <si>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</si>
  <si>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</si>
  <si>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</si>
  <si>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</si>
  <si>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</si>
  <si>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</si>
  <si>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</si>
  <si>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</si>
  <si>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</si>
  <si>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</si>
  <si>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</si>
  <si>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</si>
  <si>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</si>
  <si>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</si>
  <si>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</si>
  <si>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</si>
  <si>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</si>
  <si>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</si>
  <si>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</si>
  <si>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</si>
  <si>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</si>
  <si>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</si>
  <si>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</si>
  <si>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</si>
  <si>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</si>
  <si>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</si>
  <si>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</si>
  <si>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</si>
  <si>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</si>
  <si>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</si>
  <si>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</si>
  <si>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</si>
  <si>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</si>
  <si>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</si>
  <si>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</si>
  <si>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</si>
  <si>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</si>
  <si>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</si>
  <si>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</si>
  <si>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</si>
  <si>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</si>
  <si>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</si>
  <si>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</si>
  <si>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</si>
  <si>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</si>
  <si>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</si>
  <si>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</si>
  <si>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</si>
  <si>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</si>
  <si>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</si>
  <si>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</si>
  <si>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</si>
  <si>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</si>
  <si>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</si>
  <si>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</si>
  <si>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</si>
  <si>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</si>
  <si>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</si>
  <si>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</si>
  <si>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</si>
  <si>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</si>
  <si>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</si>
  <si>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</si>
  <si>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</si>
  <si>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</si>
  <si>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</si>
  <si>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</si>
  <si>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</si>
  <si>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</si>
  <si>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</si>
  <si>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</si>
  <si>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</si>
  <si>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</si>
  <si>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</si>
  <si>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</si>
  <si>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</si>
  <si>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</si>
  <si>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</si>
  <si>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</si>
  <si>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</si>
  <si>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</si>
  <si>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</si>
  <si>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</si>
  <si>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</si>
  <si>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</si>
  <si>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</si>
  <si>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</si>
  <si>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</si>
  <si>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</si>
  <si>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</si>
  <si>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</si>
  <si>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</si>
  <si>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</si>
  <si>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</si>
  <si>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</si>
  <si>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</si>
  <si>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</si>
  <si>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</si>
  <si>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</si>
  <si>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</si>
  <si>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</si>
  <si>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</si>
  <si>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</si>
  <si>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</si>
  <si>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</si>
  <si>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</si>
  <si>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</si>
  <si>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</si>
  <si>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</si>
  <si>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</si>
  <si>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</si>
  <si>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</si>
  <si>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</si>
  <si>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</si>
  <si>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</si>
  <si>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</si>
  <si>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</si>
  <si>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</si>
  <si>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</si>
  <si>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</si>
  <si>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</si>
  <si>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</si>
  <si>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</si>
  <si>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</si>
  <si>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</si>
  <si>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</si>
  <si>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</si>
  <si>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</si>
  <si>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</si>
  <si>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</si>
  <si>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</si>
  <si>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</si>
  <si>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</si>
  <si>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</si>
  <si>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</si>
  <si>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</si>
  <si>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</si>
  <si>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</si>
  <si>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</si>
  <si>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</si>
  <si>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</si>
  <si>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</si>
  <si>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</si>
  <si>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</si>
  <si>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</si>
  <si>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</si>
  <si>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</si>
  <si>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</si>
  <si>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</si>
  <si>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</si>
  <si>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</si>
  <si>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</si>
  <si>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</si>
  <si>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</si>
  <si>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</si>
  <si>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</si>
  <si>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</si>
  <si>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</si>
  <si>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</si>
  <si>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</si>
  <si>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</si>
  <si>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</si>
  <si>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</si>
  <si>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</si>
  <si>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</si>
  <si>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</si>
  <si>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</si>
  <si>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</si>
  <si>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</si>
  <si>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</si>
  <si>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</si>
  <si>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</si>
  <si>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</si>
  <si>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</si>
  <si>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</si>
  <si>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</si>
  <si>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</si>
  <si>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</si>
  <si>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</si>
  <si>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</si>
  <si>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</si>
  <si>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</si>
  <si>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</si>
  <si>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</si>
  <si>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</si>
  <si>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</si>
  <si>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</si>
  <si>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</si>
  <si>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</si>
  <si>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</si>
  <si>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</si>
  <si>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</si>
  <si>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</si>
  <si>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</si>
  <si>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</si>
  <si>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</si>
  <si>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</si>
  <si>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</si>
  <si>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</si>
  <si>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</si>
  <si>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</si>
  <si>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</si>
  <si>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</si>
  <si>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</si>
  <si>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</si>
  <si>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</si>
  <si>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</si>
  <si>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</si>
  <si>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</si>
  <si>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</si>
  <si>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</si>
  <si>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</si>
  <si>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</si>
  <si>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</si>
  <si>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</si>
  <si>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</si>
  <si>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</si>
  <si>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</si>
  <si>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</si>
  <si>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</si>
  <si>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</si>
  <si>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</si>
  <si>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</si>
  <si>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</si>
  <si>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</si>
  <si>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</si>
  <si>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</si>
  <si>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</si>
  <si>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</si>
  <si>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</si>
  <si>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</si>
  <si>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</si>
  <si>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</si>
  <si>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</si>
  <si>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</si>
  <si>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</si>
  <si>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</si>
  <si>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</si>
  <si>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</si>
  <si>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</si>
  <si>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</si>
  <si>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</si>
  <si>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</si>
  <si>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</si>
  <si>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</si>
  <si>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</si>
  <si>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</si>
  <si>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</si>
  <si>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</si>
  <si>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</si>
  <si>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</si>
  <si>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</si>
  <si>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</si>
  <si>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</si>
  <si>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</si>
  <si>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</si>
  <si>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</si>
  <si>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</si>
  <si>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</si>
  <si>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</si>
  <si>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</si>
  <si>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</si>
  <si>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</si>
  <si>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</si>
  <si>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</si>
  <si>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</si>
  <si>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</si>
  <si>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</si>
  <si>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</si>
  <si>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</si>
  <si>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</si>
  <si>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</si>
  <si>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</si>
  <si>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</si>
  <si>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</si>
  <si>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</si>
  <si>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</si>
  <si>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</si>
  <si>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</si>
  <si>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</si>
  <si>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</si>
  <si>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</si>
  <si>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</si>
  <si>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</si>
  <si>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</si>
  <si>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</si>
  <si>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</si>
  <si>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</si>
  <si>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</si>
  <si>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</si>
  <si>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</si>
  <si>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</si>
  <si>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</si>
  <si>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</si>
  <si>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</si>
  <si>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</si>
  <si>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</si>
  <si>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</si>
  <si>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</si>
  <si>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</si>
  <si>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</si>
  <si>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</si>
  <si>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</si>
  <si>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</si>
  <si>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</si>
  <si>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</si>
  <si>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</si>
  <si>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</si>
  <si>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</si>
  <si>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</si>
  <si>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</si>
  <si>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</si>
  <si>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</si>
  <si>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</si>
  <si>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</si>
  <si>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</si>
  <si>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</si>
  <si>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</si>
  <si>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</si>
  <si>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</si>
  <si>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</si>
  <si>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</si>
  <si>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</si>
  <si>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</si>
  <si>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</si>
  <si>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</si>
  <si>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</si>
  <si>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</si>
  <si>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</si>
  <si>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</si>
  <si>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</si>
  <si>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</si>
  <si>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</si>
  <si>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</si>
  <si>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</si>
  <si>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</si>
  <si>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</si>
  <si>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</si>
  <si>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</si>
  <si>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</si>
  <si>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</si>
  <si>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</si>
  <si>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</si>
  <si>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</si>
  <si>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</si>
  <si>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</si>
  <si>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</si>
  <si>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</si>
  <si>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</si>
  <si>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</si>
  <si>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</si>
  <si>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</si>
  <si>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</si>
  <si>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</si>
  <si>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</si>
  <si>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</si>
  <si>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</si>
  <si>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</si>
  <si>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</si>
  <si>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</si>
  <si>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</si>
  <si>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</si>
  <si>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</si>
  <si>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</si>
  <si>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</si>
  <si>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</si>
  <si>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</si>
  <si>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</si>
  <si>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</si>
  <si>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</si>
  <si>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</si>
  <si>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</si>
  <si>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</si>
  <si>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</si>
  <si>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</si>
  <si>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</si>
  <si>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</si>
  <si>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</si>
  <si>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</si>
  <si>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</si>
  <si>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</si>
  <si>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</si>
  <si>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</si>
  <si>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</si>
  <si>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</si>
  <si>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</si>
  <si>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</si>
  <si>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</si>
  <si>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</si>
  <si>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</si>
  <si>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</si>
  <si>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</si>
  <si>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</si>
  <si>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</si>
  <si>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</si>
  <si>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</si>
  <si>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</si>
  <si>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</si>
  <si>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</si>
  <si>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</si>
  <si>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</si>
  <si>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</si>
  <si>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</si>
  <si>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</si>
  <si>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</si>
  <si>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</si>
  <si>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</si>
  <si>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</si>
  <si>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</si>
  <si>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</si>
  <si>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</si>
  <si>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</si>
  <si>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</si>
  <si>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</si>
  <si>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</si>
  <si>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</si>
  <si>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</si>
  <si>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</si>
  <si>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</si>
  <si>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</si>
  <si>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</si>
  <si>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</si>
  <si>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</si>
  <si>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</si>
  <si>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</si>
  <si>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</si>
  <si>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</si>
  <si>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</si>
  <si>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</si>
  <si>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</si>
  <si>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</si>
  <si>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</si>
  <si>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</si>
  <si>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</si>
  <si>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</si>
  <si>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</si>
  <si>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</si>
  <si>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</si>
  <si>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</si>
  <si>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</si>
  <si>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</si>
  <si>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</si>
  <si>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</si>
  <si>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</si>
  <si>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</si>
  <si>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</si>
  <si>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</si>
  <si>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</si>
  <si>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</si>
  <si>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</si>
  <si>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</si>
  <si>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</si>
  <si>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</si>
  <si>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</si>
  <si>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</si>
  <si>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</si>
  <si>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</si>
  <si>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</si>
  <si>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</si>
  <si>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</si>
  <si>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</si>
  <si>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</si>
  <si>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</si>
  <si>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</si>
  <si>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</si>
  <si>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</si>
  <si>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</si>
  <si>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</si>
  <si>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</si>
  <si>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</si>
  <si>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</si>
  <si>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</si>
  <si>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</si>
  <si>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</si>
  <si>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</si>
  <si>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</si>
  <si>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</si>
  <si>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</si>
  <si>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</si>
  <si>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</si>
  <si>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</si>
  <si>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</si>
  <si>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</si>
  <si>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</si>
  <si>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</si>
  <si>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</si>
  <si>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</si>
  <si>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</si>
  <si>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</si>
  <si>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</si>
  <si>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</si>
  <si>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</si>
  <si>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</si>
  <si>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</si>
  <si>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</si>
  <si>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</si>
  <si>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</si>
  <si>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</si>
  <si>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</si>
  <si>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</si>
  <si>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</si>
  <si>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</si>
  <si>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</si>
  <si>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</si>
  <si>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</si>
  <si>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</si>
  <si>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</si>
  <si>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</si>
  <si>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</si>
  <si>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</si>
  <si>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</si>
  <si>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</si>
  <si>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</si>
  <si>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</si>
  <si>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</si>
  <si>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</si>
  <si>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</si>
  <si>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</si>
  <si>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</si>
  <si>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</si>
  <si>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</si>
  <si>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</si>
  <si>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</si>
  <si>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</si>
  <si>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</si>
  <si>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</si>
  <si>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</si>
  <si>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</si>
  <si>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</si>
  <si>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</si>
  <si>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</si>
  <si>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</si>
  <si>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</si>
  <si>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</si>
  <si>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</si>
  <si>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</si>
  <si>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</si>
  <si>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</si>
  <si>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</si>
  <si>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</si>
  <si>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</si>
  <si>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</si>
  <si>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</si>
  <si>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</si>
  <si>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</si>
  <si>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</si>
  <si>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</si>
  <si>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</si>
  <si>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</si>
  <si>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</si>
  <si>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</si>
  <si>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</si>
  <si>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</si>
  <si>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</si>
  <si>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</si>
  <si>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</si>
  <si>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</si>
  <si>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</si>
  <si>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</si>
  <si>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</si>
  <si>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</si>
  <si>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</si>
  <si>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</si>
  <si>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</si>
  <si>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</si>
  <si>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</si>
  <si>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</si>
  <si>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</si>
  <si>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</si>
  <si>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</si>
  <si>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</si>
  <si>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</si>
  <si>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</si>
  <si>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</si>
  <si>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</si>
  <si>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</si>
  <si>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</si>
  <si>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</si>
  <si>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</si>
  <si>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</si>
  <si>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</si>
  <si>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</si>
  <si>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</si>
  <si>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</si>
  <si>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</si>
  <si>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</si>
  <si>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</si>
  <si>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</si>
  <si>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</si>
  <si>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</si>
  <si>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</si>
  <si>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</si>
  <si>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</si>
  <si>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</si>
  <si>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</si>
  <si>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</si>
  <si>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</si>
  <si>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</si>
  <si>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</si>
  <si>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</si>
  <si>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</si>
  <si>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</si>
  <si>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</si>
  <si>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</si>
  <si>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</si>
  <si>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</si>
  <si>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</si>
  <si>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</si>
  <si>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</si>
  <si>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</si>
  <si>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</si>
  <si>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</si>
  <si>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</si>
  <si>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</si>
  <si>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</si>
  <si>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</si>
  <si>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</si>
  <si>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</si>
  <si>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</si>
  <si>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</si>
  <si>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</si>
  <si>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</si>
  <si>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</si>
  <si>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</si>
  <si>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</si>
  <si>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</si>
  <si>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</si>
  <si>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</si>
  <si>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</si>
  <si>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</si>
  <si>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</si>
  <si>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</si>
  <si>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</si>
  <si>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</si>
  <si>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</si>
  <si>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</si>
  <si>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</si>
  <si>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</si>
  <si>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</si>
  <si>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</si>
  <si>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</si>
  <si>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</si>
  <si>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</si>
  <si>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</si>
  <si>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</si>
  <si>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</si>
  <si>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</si>
  <si>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</si>
  <si>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</si>
  <si>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</si>
  <si>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</si>
  <si>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</si>
  <si>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</si>
  <si>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</si>
  <si>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</si>
  <si>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</si>
  <si>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</si>
  <si>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</si>
  <si>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</si>
  <si>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</si>
  <si>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</si>
  <si>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</si>
  <si>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</si>
  <si>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</si>
  <si>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</si>
  <si>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</si>
  <si>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</si>
  <si>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</si>
  <si>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</si>
  <si>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</si>
  <si>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</si>
  <si>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</si>
  <si>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</si>
  <si>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</si>
  <si>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</si>
  <si>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</si>
  <si>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</si>
  <si>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</si>
  <si>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</si>
  <si>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</si>
  <si>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</si>
  <si>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</si>
  <si>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</si>
  <si>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</si>
  <si>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</si>
  <si>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</si>
  <si>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</si>
  <si>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</si>
  <si>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</si>
  <si>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</si>
  <si>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</si>
  <si>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</si>
  <si>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</si>
  <si>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</si>
  <si>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</si>
  <si>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</si>
  <si>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</si>
  <si>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</si>
  <si>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</si>
  <si>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</si>
  <si>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</si>
  <si>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</si>
  <si>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</si>
  <si>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</si>
  <si>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</si>
  <si>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</si>
  <si>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</si>
  <si>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</si>
  <si>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</si>
  <si>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</si>
  <si>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</si>
  <si>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</si>
  <si>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</si>
  <si>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</si>
  <si>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</si>
  <si>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</si>
  <si>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</si>
  <si>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</si>
  <si>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</si>
  <si>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</si>
  <si>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</si>
  <si>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</si>
  <si>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</si>
  <si>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</si>
  <si>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</si>
  <si>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</si>
  <si>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</si>
  <si>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</si>
  <si>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</si>
  <si>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</si>
  <si>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</si>
  <si>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</si>
  <si>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</si>
  <si>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</si>
  <si>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</si>
  <si>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</si>
  <si>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</si>
  <si>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</si>
  <si>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</si>
  <si>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</si>
  <si>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</si>
  <si>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</si>
  <si>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</si>
  <si>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</si>
  <si>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</si>
  <si>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</si>
  <si>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</si>
  <si>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</si>
  <si>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</si>
  <si>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</si>
  <si>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</si>
  <si>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</si>
  <si>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</si>
  <si>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</si>
  <si>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</si>
  <si>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</si>
  <si>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</si>
  <si>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</si>
  <si>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</si>
  <si>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</si>
  <si>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</si>
  <si>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</si>
  <si>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</si>
  <si>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</si>
  <si>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</si>
  <si>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</si>
  <si>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</si>
  <si>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</si>
  <si>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</si>
  <si>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</si>
  <si>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</si>
  <si>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</si>
  <si>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</si>
  <si>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</si>
  <si>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</si>
  <si>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</si>
  <si>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</si>
  <si>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</si>
  <si>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</si>
  <si>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</si>
  <si>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</si>
  <si>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</si>
  <si>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</si>
  <si>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</si>
  <si>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</si>
  <si>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</si>
  <si>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</si>
  <si>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</si>
  <si>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</si>
  <si>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</si>
  <si>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</si>
  <si>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</si>
  <si>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</si>
  <si>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</si>
  <si>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</si>
  <si>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</si>
  <si>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</si>
  <si>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</si>
  <si>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</si>
  <si>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</si>
  <si>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</si>
  <si>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</si>
  <si>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</si>
  <si>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</si>
  <si>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</si>
  <si>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</si>
  <si>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</si>
  <si>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</si>
  <si>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</si>
  <si>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</si>
  <si>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</si>
  <si>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</si>
  <si>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</si>
  <si>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</si>
  <si>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</si>
  <si>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</si>
  <si>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</si>
  <si>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</si>
  <si>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</si>
  <si>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</si>
  <si>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</si>
  <si>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</si>
  <si>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</si>
  <si>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</si>
  <si>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</si>
  <si>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</si>
  <si>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</si>
  <si>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</si>
  <si>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</si>
  <si>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</si>
  <si>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</si>
  <si>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</si>
  <si>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</si>
  <si>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</si>
  <si>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</si>
  <si>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</si>
  <si>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</si>
  <si>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</si>
  <si>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</si>
  <si>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</si>
  <si>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</si>
  <si>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</si>
  <si>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</si>
  <si>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</si>
  <si>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</si>
  <si>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</si>
  <si>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</si>
  <si>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</si>
  <si>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</si>
  <si>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</si>
  <si>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</si>
  <si>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</si>
  <si>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</si>
  <si>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</si>
  <si>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</si>
  <si>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</si>
  <si>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</si>
  <si>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</si>
  <si>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</si>
  <si>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</si>
  <si>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</si>
  <si>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</si>
  <si>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</si>
  <si>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</si>
  <si>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</si>
  <si>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</si>
  <si>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</si>
  <si>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</si>
  <si>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</si>
  <si>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</si>
  <si>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</si>
  <si>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</si>
  <si>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</si>
  <si>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</si>
  <si>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</si>
  <si>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</si>
  <si>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</si>
  <si>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</si>
  <si>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</si>
  <si>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</si>
  <si>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</si>
  <si>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</si>
  <si>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</si>
  <si>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</si>
  <si>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</si>
  <si>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</si>
  <si>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</si>
  <si>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</si>
  <si>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</si>
  <si>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</si>
  <si>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</si>
  <si>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</si>
  <si>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</si>
  <si>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</si>
  <si>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</si>
  <si>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</si>
  <si>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</si>
  <si>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</si>
  <si>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</si>
  <si>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</si>
  <si>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</si>
  <si>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</si>
  <si>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</si>
  <si>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</si>
  <si>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</si>
  <si>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</si>
  <si>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</si>
  <si>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</si>
  <si>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</si>
  <si>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</si>
  <si>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</si>
  <si>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</si>
  <si>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</si>
  <si>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</si>
  <si>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</si>
  <si>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</si>
  <si>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</si>
  <si>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</si>
  <si>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</si>
  <si>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</si>
  <si>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</si>
  <si>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</si>
  <si>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</si>
  <si>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</si>
  <si>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</si>
  <si>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</si>
  <si>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</si>
  <si>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</si>
  <si>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</si>
  <si>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</si>
  <si>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</si>
  <si>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</si>
  <si>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</si>
  <si>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</si>
  <si>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</si>
  <si>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</si>
  <si>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</si>
  <si>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</si>
  <si>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</si>
  <si>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</si>
  <si>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</si>
  <si>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</si>
  <si>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</si>
  <si>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</si>
  <si>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</si>
  <si>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</si>
  <si>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</si>
  <si>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</si>
  <si>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</si>
  <si>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</si>
  <si>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</si>
  <si>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</si>
  <si>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</si>
  <si>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</si>
  <si>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</si>
  <si>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</si>
  <si>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</si>
  <si>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</si>
  <si>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</si>
  <si>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</si>
  <si>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</si>
  <si>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</si>
  <si>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</si>
  <si>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</si>
  <si>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</si>
  <si>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</si>
  <si>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</si>
  <si>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</si>
  <si>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</si>
  <si>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</si>
  <si>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</si>
  <si>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</si>
  <si>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</si>
  <si>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</si>
  <si>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</si>
  <si>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</si>
  <si>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</si>
  <si>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</si>
  <si>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</si>
  <si>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</si>
  <si>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</si>
  <si>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</si>
  <si>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</si>
  <si>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</si>
  <si>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</si>
  <si>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</si>
  <si>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</si>
  <si>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</si>
  <si>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</si>
  <si>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</si>
  <si>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</si>
  <si>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</si>
  <si>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</si>
  <si>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</si>
  <si>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</si>
  <si>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</si>
  <si>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</si>
  <si>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</si>
  <si>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</si>
  <si>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</si>
  <si>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</si>
  <si>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</si>
  <si>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</si>
  <si>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</si>
  <si>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</si>
  <si>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</si>
  <si>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</si>
  <si>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</si>
  <si>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</si>
  <si>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</si>
  <si>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</si>
  <si>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</si>
  <si>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</si>
  <si>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</si>
  <si>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</si>
  <si>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</si>
  <si>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</si>
  <si>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</si>
  <si>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</si>
  <si>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</si>
  <si>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</si>
  <si>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</si>
  <si>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</si>
  <si>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</si>
  <si>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</si>
  <si>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</si>
  <si>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</si>
  <si>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</si>
  <si>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</si>
  <si>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</si>
  <si>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</si>
  <si>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</si>
  <si>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</si>
  <si>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</si>
  <si>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</si>
  <si>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</si>
  <si>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</si>
  <si>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</si>
  <si>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</si>
  <si>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</si>
  <si>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</si>
  <si>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</si>
  <si>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</si>
  <si>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</si>
  <si>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</si>
  <si>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</si>
  <si>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</si>
  <si>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</si>
  <si>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</si>
  <si>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</si>
  <si>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</si>
  <si>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</si>
  <si>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</si>
  <si>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</si>
  <si>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</si>
  <si>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</si>
  <si>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</si>
  <si>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</si>
  <si>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</si>
  <si>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</si>
  <si>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</si>
  <si>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</si>
  <si>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</si>
  <si>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</si>
  <si>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</si>
  <si>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</si>
  <si>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</si>
  <si>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</si>
  <si>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</si>
  <si>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</si>
  <si>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</si>
  <si>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</si>
  <si>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</si>
  <si>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</si>
  <si>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</si>
  <si>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</si>
  <si>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</si>
  <si>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</si>
  <si>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</si>
  <si>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</si>
  <si>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</si>
  <si>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</si>
  <si>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</si>
  <si>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</si>
  <si>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</si>
  <si>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</si>
  <si>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</si>
  <si>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</si>
  <si>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</si>
  <si>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</si>
  <si>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</si>
  <si>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</si>
  <si>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</si>
  <si>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</si>
  <si>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</si>
  <si>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</si>
  <si>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</si>
  <si>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</si>
  <si>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</si>
  <si>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</si>
  <si>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</si>
  <si>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</si>
  <si>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</si>
  <si>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</si>
  <si>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</si>
  <si>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</si>
  <si>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</si>
  <si>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</si>
  <si>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</si>
  <si>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</si>
  <si>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</si>
  <si>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</si>
  <si>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</si>
  <si>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</si>
  <si>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</si>
  <si>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</si>
  <si>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</si>
  <si>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</si>
  <si>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</si>
  <si>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</si>
  <si>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</si>
  <si>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</si>
  <si>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</si>
  <si>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</si>
  <si>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</si>
  <si>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</si>
  <si>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</si>
  <si>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</si>
  <si>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</si>
  <si>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</si>
  <si>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</si>
  <si>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</si>
  <si>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</si>
  <si>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</si>
  <si>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</si>
  <si>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</si>
  <si>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</si>
  <si>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</si>
  <si>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</si>
  <si>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</si>
  <si>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</si>
  <si>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</si>
  <si>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</si>
  <si>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</si>
  <si>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</si>
  <si>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</si>
  <si>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</si>
  <si>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</si>
  <si>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</si>
  <si>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</si>
  <si>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</si>
  <si>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</si>
  <si>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</si>
  <si>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</si>
  <si>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</si>
  <si>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</si>
  <si>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</si>
  <si>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</si>
  <si>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</si>
  <si>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</si>
  <si>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</si>
  <si>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</si>
  <si>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</si>
  <si>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</si>
  <si>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</si>
  <si>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</si>
  <si>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</si>
  <si>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</si>
  <si>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</si>
  <si>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</si>
  <si>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</si>
  <si>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</si>
  <si>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</si>
  <si>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</si>
  <si>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</si>
  <si>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</si>
  <si>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</si>
  <si>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</si>
  <si>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</si>
  <si>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</si>
  <si>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</si>
  <si>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</si>
  <si>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</si>
  <si>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</si>
  <si>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</si>
  <si>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</si>
  <si>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</si>
  <si>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</si>
  <si>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</si>
  <si>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</si>
  <si>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</si>
  <si>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</si>
  <si>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</si>
  <si>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</si>
  <si>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</si>
  <si>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</si>
  <si>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</si>
  <si>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</si>
  <si>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</si>
  <si>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</si>
  <si>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</si>
  <si>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</si>
  <si>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</si>
  <si>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</si>
  <si>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</si>
  <si>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</si>
  <si>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</si>
  <si>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</si>
  <si>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</si>
  <si>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</si>
  <si>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</si>
  <si>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</si>
  <si>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</si>
  <si>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</si>
  <si>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</si>
  <si>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</si>
  <si>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</si>
  <si>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</si>
  <si>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</si>
  <si>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</si>
  <si>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</si>
  <si>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</si>
  <si>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</si>
  <si>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</si>
  <si>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</si>
  <si>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</si>
  <si>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</si>
  <si>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</si>
  <si>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</si>
  <si>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</si>
  <si>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</si>
  <si>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</si>
  <si>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</si>
  <si>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</si>
  <si>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</si>
  <si>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</si>
  <si>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</si>
  <si>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</si>
  <si>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</si>
  <si>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</si>
  <si>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</si>
  <si>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</si>
  <si>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</si>
  <si>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</si>
  <si>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</si>
  <si>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</si>
  <si>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</si>
  <si>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</si>
  <si>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</si>
  <si>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</si>
  <si>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</si>
  <si>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</si>
  <si>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</si>
  <si>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</si>
  <si>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</si>
  <si>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</si>
  <si>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</si>
  <si>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</si>
  <si>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</si>
  <si>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</si>
  <si>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</si>
  <si>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</si>
  <si>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</si>
  <si>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</si>
  <si>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</si>
  <si>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</si>
  <si>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</si>
  <si>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</si>
  <si>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</si>
  <si>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</si>
  <si>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</si>
  <si>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</si>
  <si>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</si>
  <si>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</si>
  <si>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</si>
  <si>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</si>
  <si>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</si>
  <si>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</si>
  <si>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</si>
  <si>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</si>
  <si>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</si>
  <si>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</si>
  <si>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</si>
  <si>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</si>
  <si>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</si>
  <si>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</si>
  <si>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</si>
  <si>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</si>
  <si>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</si>
  <si>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</si>
  <si>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</si>
  <si>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</si>
  <si>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</si>
  <si>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</si>
  <si>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</si>
  <si>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</si>
  <si>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</si>
  <si>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</si>
  <si>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</si>
  <si>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</si>
  <si>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</si>
  <si>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</si>
  <si>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</si>
  <si>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</si>
  <si>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</si>
  <si>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</si>
  <si>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</si>
  <si>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</si>
  <si>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</si>
  <si>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</si>
  <si>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</si>
  <si>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</si>
  <si>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</si>
  <si>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</si>
  <si>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</si>
  <si>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</si>
  <si>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</si>
  <si>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</si>
  <si>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</si>
  <si>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</si>
  <si>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</si>
  <si>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</si>
  <si>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</si>
  <si>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</si>
  <si>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</si>
  <si>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</si>
  <si>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</si>
  <si>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</si>
  <si>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</si>
  <si>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</si>
  <si>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</si>
  <si>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</si>
  <si>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</si>
  <si>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</si>
  <si>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</si>
  <si>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</si>
  <si>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</si>
  <si>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</si>
  <si>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</si>
  <si>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</si>
  <si>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</si>
  <si>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</si>
  <si>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</si>
  <si>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</si>
  <si>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</si>
  <si>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</si>
  <si>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</si>
  <si>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</si>
  <si>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</si>
  <si>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</si>
  <si>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</si>
  <si>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</si>
  <si>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</si>
  <si>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</si>
  <si>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</si>
  <si>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</si>
  <si>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</si>
  <si>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</si>
  <si>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</si>
  <si>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</si>
  <si>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</si>
  <si>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</si>
  <si>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</si>
  <si>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</si>
  <si>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</si>
  <si>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</si>
  <si>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</si>
  <si>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</si>
  <si>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</si>
  <si>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</si>
  <si>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</si>
  <si>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</si>
  <si>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</si>
  <si>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</si>
  <si>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</si>
  <si>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</si>
  <si>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</si>
  <si>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</si>
  <si>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</si>
  <si>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</si>
  <si>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</si>
  <si>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</si>
  <si>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</si>
  <si>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</si>
  <si>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</si>
  <si>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</si>
  <si>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</si>
  <si>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</si>
  <si>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</si>
  <si>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</si>
  <si>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</si>
  <si>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</si>
  <si>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</si>
  <si>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</si>
  <si>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</si>
  <si>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</si>
  <si>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</si>
  <si>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</si>
  <si>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</si>
  <si>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</si>
  <si>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</si>
  <si>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</si>
  <si>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</si>
  <si>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</si>
  <si>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</si>
  <si>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</si>
  <si>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</si>
  <si>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</si>
  <si>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</si>
  <si>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</si>
  <si>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</si>
  <si>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</si>
  <si>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</si>
  <si>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</si>
  <si>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</si>
  <si>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</si>
  <si>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</si>
  <si>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</si>
  <si>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</si>
  <si>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</si>
  <si>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</si>
  <si>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</si>
  <si>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</si>
  <si>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</si>
  <si>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</si>
  <si>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</si>
  <si>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</si>
  <si>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</si>
  <si>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</si>
  <si>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</si>
  <si>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</si>
  <si>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</si>
  <si>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</si>
  <si>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</si>
  <si>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</si>
  <si>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</si>
  <si>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</si>
  <si>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</si>
  <si>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</si>
  <si>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</si>
  <si>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</si>
  <si>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</si>
  <si>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</si>
  <si>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</si>
  <si>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</si>
  <si>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</si>
  <si>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</si>
  <si>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</si>
  <si>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</si>
  <si>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</si>
  <si>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</si>
  <si>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</si>
  <si>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</si>
  <si>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</si>
  <si>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</si>
  <si>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</si>
  <si>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</si>
  <si>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</si>
  <si>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</si>
  <si>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</si>
  <si>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</si>
  <si>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</si>
  <si>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</si>
  <si>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</si>
  <si>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</si>
  <si>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</si>
  <si>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</si>
  <si>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</si>
  <si>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</si>
  <si>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</si>
  <si>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</si>
  <si>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</si>
  <si>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</si>
  <si>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</si>
  <si>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</si>
  <si>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</si>
  <si>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</si>
  <si>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</si>
  <si>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</si>
  <si>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</si>
  <si>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</si>
  <si>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</si>
  <si>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</si>
  <si>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</si>
  <si>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</si>
  <si>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</si>
  <si>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</si>
  <si>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</si>
  <si>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</si>
  <si>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</si>
  <si>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</si>
  <si>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</si>
  <si>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</si>
  <si>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</si>
  <si>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</si>
  <si>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</si>
  <si>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</si>
  <si>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</si>
  <si>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</si>
  <si>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</si>
  <si>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</si>
  <si>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</si>
  <si>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</si>
  <si>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</si>
  <si>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</si>
  <si>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</si>
  <si>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</si>
  <si>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</si>
  <si>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</si>
  <si>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</si>
  <si>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</si>
  <si>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</si>
  <si>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</si>
  <si>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</si>
  <si>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</si>
  <si>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</si>
  <si>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</si>
  <si>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</si>
  <si>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</si>
  <si>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</si>
  <si>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</si>
  <si>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</si>
  <si>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</si>
  <si>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</si>
  <si>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</si>
  <si>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</si>
  <si>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</si>
  <si>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</si>
  <si>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</si>
  <si>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</si>
  <si>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</si>
  <si>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</si>
  <si>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</si>
  <si>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</si>
  <si>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</si>
  <si>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</si>
  <si>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</si>
  <si>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</si>
  <si>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</si>
  <si>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</si>
  <si>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</si>
  <si>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</si>
  <si>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</si>
  <si>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</si>
  <si>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</si>
  <si>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</si>
  <si>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</si>
  <si>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</si>
  <si>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</si>
  <si>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</si>
  <si>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</si>
  <si>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</si>
  <si>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</si>
  <si>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</si>
  <si>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</si>
  <si>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</si>
  <si>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</si>
  <si>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</si>
  <si>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</si>
  <si>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</si>
  <si>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</si>
  <si>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</si>
  <si>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</si>
  <si>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</si>
  <si>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</si>
  <si>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</si>
  <si>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</si>
  <si>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</si>
  <si>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</si>
  <si>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</si>
  <si>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</si>
  <si>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</si>
  <si>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</si>
  <si>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</si>
  <si>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</si>
  <si>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</si>
  <si>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</si>
  <si>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</si>
  <si>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</si>
  <si>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</si>
  <si>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</si>
  <si>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</si>
  <si>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</si>
  <si>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</si>
  <si>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</si>
  <si>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</si>
  <si>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</si>
  <si>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</si>
  <si>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</si>
  <si>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</si>
  <si>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</si>
  <si>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</si>
  <si>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</si>
  <si>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</si>
  <si>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</si>
  <si>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</si>
  <si>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</si>
  <si>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</si>
  <si>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</si>
  <si>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</si>
  <si>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</si>
  <si>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</si>
  <si>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</si>
  <si>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</si>
  <si>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</si>
  <si>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</si>
  <si>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</si>
  <si>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</si>
  <si>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</si>
  <si>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</si>
  <si>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</si>
  <si>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</si>
  <si>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</si>
  <si>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</si>
  <si>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</si>
  <si>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</si>
  <si>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</si>
  <si>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</si>
  <si>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</si>
  <si>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</si>
  <si>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</si>
  <si>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</si>
  <si>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</si>
  <si>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</si>
  <si>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</si>
  <si>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</si>
  <si>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</si>
  <si>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</si>
  <si>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</si>
  <si>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</si>
  <si>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</si>
  <si>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</si>
  <si>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</si>
  <si>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</si>
  <si>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</si>
  <si>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</si>
  <si>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</si>
  <si>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</si>
  <si>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</si>
  <si>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</si>
  <si>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</si>
  <si>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</si>
  <si>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</si>
  <si>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</si>
  <si>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</si>
  <si>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</si>
  <si>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</si>
  <si>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</si>
  <si>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</si>
  <si>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</si>
  <si>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</si>
  <si>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</si>
  <si>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</si>
  <si>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</si>
  <si>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</si>
  <si>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</si>
  <si>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</si>
  <si>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</si>
  <si>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</si>
  <si>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</si>
  <si>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</si>
  <si>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</si>
  <si>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</si>
  <si>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</si>
  <si>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</si>
  <si>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</si>
  <si>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</si>
  <si>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</si>
  <si>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</si>
  <si>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</si>
  <si>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</si>
  <si>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</si>
  <si>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</si>
  <si>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</si>
  <si>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</si>
  <si>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</si>
  <si>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</si>
  <si>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</si>
  <si>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</si>
  <si>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</si>
  <si>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</si>
  <si>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</si>
  <si>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</si>
  <si>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</si>
  <si>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</si>
  <si>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</si>
  <si>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</si>
  <si>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</si>
  <si>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</si>
  <si>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</si>
  <si>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</si>
  <si>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</si>
  <si>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</si>
  <si>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</si>
  <si>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</si>
  <si>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</si>
  <si>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</si>
  <si>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</si>
  <si>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</si>
  <si>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</si>
  <si>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</si>
  <si>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</si>
  <si>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</si>
  <si>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</si>
  <si>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</si>
  <si>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</si>
  <si>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</si>
  <si>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</si>
  <si>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</si>
  <si>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</si>
  <si>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</si>
  <si>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</si>
  <si>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</si>
  <si>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</si>
  <si>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</si>
  <si>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</si>
  <si>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</si>
  <si>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</si>
  <si>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</si>
  <si>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</si>
  <si>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</si>
  <si>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</si>
  <si>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</si>
  <si>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</si>
  <si>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</si>
  <si>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</si>
  <si>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</si>
  <si>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</si>
  <si>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</si>
  <si>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</si>
  <si>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</si>
  <si>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</si>
  <si>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</si>
  <si>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</si>
  <si>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</si>
  <si>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</si>
  <si>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</si>
  <si>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</si>
  <si>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</si>
  <si>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</si>
  <si>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</si>
  <si>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</si>
  <si>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</si>
  <si>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</si>
  <si>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</si>
  <si>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</si>
  <si>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</si>
  <si>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</si>
  <si>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</si>
  <si>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</si>
  <si>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</si>
  <si>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</si>
  <si>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</si>
  <si>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</si>
  <si>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</si>
  <si>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</si>
  <si>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</si>
  <si>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</si>
  <si>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</si>
  <si>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</si>
  <si>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</si>
  <si>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</si>
  <si>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</si>
  <si>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</si>
  <si>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</si>
  <si>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</si>
  <si>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</si>
  <si>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</si>
  <si>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</si>
  <si>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</si>
  <si>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</si>
  <si>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</si>
  <si>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</si>
  <si>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</si>
  <si>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</si>
  <si>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</si>
  <si>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</si>
  <si>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</si>
  <si>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</si>
  <si>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</si>
  <si>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</si>
  <si>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</si>
  <si>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</si>
  <si>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</si>
  <si>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</si>
  <si>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</si>
  <si>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</si>
  <si>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</si>
  <si>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</si>
  <si>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</si>
  <si>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</si>
  <si>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</si>
  <si>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</si>
  <si>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</si>
  <si>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</si>
  <si>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</si>
  <si>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</si>
  <si>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</si>
  <si>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</si>
  <si>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</si>
  <si>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</si>
  <si>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</si>
  <si>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</si>
  <si>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</si>
  <si>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</si>
  <si>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</si>
  <si>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</si>
  <si>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</si>
  <si>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</si>
  <si>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</si>
  <si>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</si>
  <si>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</si>
  <si>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</si>
  <si>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</si>
  <si>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</si>
  <si>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</si>
  <si>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</si>
  <si>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</si>
  <si>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</si>
  <si>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</si>
  <si>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</si>
  <si>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</si>
  <si>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</si>
  <si>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</si>
  <si>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</si>
  <si>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</si>
  <si>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</si>
  <si>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</si>
  <si>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</si>
  <si>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</si>
  <si>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</si>
  <si>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</si>
  <si>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</si>
  <si>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</si>
  <si>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</si>
  <si>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</si>
  <si>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</si>
  <si>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</si>
  <si>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</si>
  <si>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</si>
  <si>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</si>
  <si>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</si>
  <si>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</si>
  <si>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</si>
  <si>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</si>
  <si>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</si>
  <si>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</si>
  <si>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</si>
  <si>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</si>
  <si>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</si>
  <si>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</si>
  <si>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</si>
  <si>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</si>
  <si>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</si>
  <si>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</si>
  <si>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</si>
  <si>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</si>
  <si>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</si>
  <si>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</si>
  <si>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</si>
  <si>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</si>
  <si>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</si>
  <si>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</si>
  <si>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</si>
  <si>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</si>
  <si>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</si>
  <si>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</si>
  <si>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</si>
  <si>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</si>
  <si>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</si>
  <si>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</si>
  <si>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</si>
  <si>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</si>
  <si>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</si>
  <si>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</si>
  <si>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</si>
  <si>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</si>
  <si>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</si>
  <si>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</si>
  <si>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</si>
  <si>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</si>
  <si>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</si>
  <si>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</si>
  <si>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</si>
  <si>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</si>
  <si>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</si>
  <si>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</si>
  <si>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</si>
  <si>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</si>
  <si>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</si>
  <si>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</si>
  <si>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</si>
  <si>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</si>
  <si>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</si>
  <si>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</si>
  <si>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</si>
  <si>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</si>
  <si>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</si>
  <si>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</si>
  <si>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</si>
  <si>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</si>
  <si>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</si>
  <si>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</si>
  <si>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</si>
  <si>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</si>
  <si>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</si>
  <si>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</si>
  <si>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</si>
  <si>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</si>
  <si>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</si>
  <si>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</si>
  <si>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</si>
  <si>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</si>
  <si>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</si>
  <si>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</si>
  <si>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</si>
  <si>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</si>
  <si>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</si>
  <si>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</si>
  <si>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</si>
  <si>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</si>
  <si>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</si>
  <si>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</si>
  <si>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</si>
  <si>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</si>
  <si>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</si>
  <si>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</si>
  <si>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</si>
  <si>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</si>
  <si>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</si>
  <si>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</si>
  <si>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</si>
  <si>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</si>
  <si>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</si>
  <si>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</si>
  <si>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</si>
  <si>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</si>
  <si>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</si>
  <si>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</si>
  <si>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</si>
  <si>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</si>
  <si>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</si>
  <si>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</si>
  <si>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</si>
  <si>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</si>
  <si>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</si>
  <si>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</si>
  <si>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</si>
  <si>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</si>
  <si>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</si>
  <si>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</si>
  <si>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</si>
  <si>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</si>
  <si>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</si>
  <si>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</si>
  <si>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</si>
  <si>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</si>
  <si>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</si>
  <si>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</si>
  <si>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</si>
  <si>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</si>
  <si>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</si>
  <si>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</si>
  <si>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</si>
  <si>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</si>
  <si>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</si>
  <si>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</si>
  <si>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</si>
  <si>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</si>
  <si>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</si>
  <si>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</si>
  <si>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</si>
  <si>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</si>
  <si>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</si>
  <si>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</si>
  <si>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</si>
  <si>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</si>
  <si>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</si>
  <si>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</si>
  <si>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</si>
  <si>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</si>
  <si>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</si>
  <si>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</si>
  <si>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</si>
  <si>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</si>
  <si>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</si>
  <si>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</si>
  <si>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</si>
  <si>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</si>
  <si>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</si>
  <si>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</si>
  <si>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</si>
  <si>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</si>
  <si>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</si>
  <si>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</si>
  <si>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</si>
  <si>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</si>
  <si>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</si>
  <si>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</si>
  <si>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</si>
  <si>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</si>
  <si>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</si>
  <si>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</si>
  <si>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</si>
  <si>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</si>
  <si>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</si>
  <si>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</si>
  <si>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</si>
  <si>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</si>
  <si>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</si>
  <si>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</si>
  <si>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</si>
  <si>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</si>
  <si>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</si>
  <si>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</si>
  <si>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</si>
  <si>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</si>
  <si>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</si>
  <si>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</si>
  <si>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</si>
  <si>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</si>
  <si>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</si>
  <si>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</si>
  <si>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</si>
  <si>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</si>
  <si>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</si>
  <si>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</si>
  <si>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</si>
  <si>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</si>
  <si>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</si>
  <si>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</si>
  <si>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</si>
  <si>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</si>
  <si>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</si>
  <si>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</si>
  <si>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</si>
  <si>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</si>
  <si>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</si>
  <si>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</si>
  <si>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</si>
  <si>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</si>
  <si>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</si>
  <si>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</si>
  <si>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</si>
  <si>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</si>
  <si>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</si>
  <si>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</si>
  <si>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</si>
  <si>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</si>
  <si>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</si>
  <si>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</si>
  <si>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</si>
  <si>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</si>
  <si>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</si>
  <si>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</si>
  <si>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</si>
  <si>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</si>
  <si>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</si>
  <si>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</si>
  <si>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</si>
  <si>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</si>
  <si>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</si>
  <si>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</si>
  <si>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</si>
  <si>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</si>
  <si>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</si>
  <si>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</si>
  <si>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</si>
  <si>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</si>
  <si>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</si>
  <si>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</si>
  <si>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</si>
  <si>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</si>
  <si>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</si>
  <si>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</si>
  <si>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</si>
  <si>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</si>
  <si>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</si>
  <si>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</si>
  <si>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</si>
  <si>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</si>
  <si>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</si>
  <si>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</si>
  <si>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</si>
  <si>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</si>
  <si>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</si>
  <si>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</si>
  <si>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</si>
  <si>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</si>
  <si>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</si>
  <si>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</si>
  <si>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</si>
  <si>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</si>
  <si>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</si>
  <si>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</si>
  <si>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</si>
  <si>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</si>
  <si>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</si>
  <si>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</si>
  <si>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</si>
  <si>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</si>
  <si>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</si>
  <si>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</si>
  <si>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</si>
  <si>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</si>
  <si>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</si>
  <si>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</si>
  <si>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</si>
  <si>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</si>
  <si>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</si>
  <si>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</si>
  <si>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</si>
  <si>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</si>
  <si>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</si>
  <si>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</si>
  <si>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</si>
  <si>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</si>
  <si>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</si>
  <si>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</si>
  <si>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</si>
  <si>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</si>
  <si>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</si>
  <si>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</si>
  <si>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</si>
  <si>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</si>
  <si>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</si>
  <si>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</si>
  <si>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</si>
  <si>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</si>
  <si>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</si>
  <si>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</si>
  <si>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</si>
  <si>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</si>
  <si>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</si>
  <si>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</si>
  <si>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</si>
  <si>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</si>
  <si>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</si>
  <si>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</si>
  <si>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</si>
  <si>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</si>
  <si>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</si>
  <si>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</si>
  <si>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</si>
  <si>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</si>
  <si>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</si>
  <si>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</si>
  <si>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</si>
  <si>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</si>
  <si>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</si>
  <si>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</si>
  <si>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</si>
  <si>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</si>
  <si>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</si>
  <si>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</si>
  <si>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</si>
  <si>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</si>
  <si>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</si>
  <si>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</si>
  <si>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</si>
  <si>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</si>
  <si>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</si>
  <si>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</si>
  <si>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</si>
  <si>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</si>
  <si>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</si>
  <si>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</si>
  <si>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</si>
  <si>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</si>
  <si>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</si>
  <si>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</si>
  <si>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</si>
  <si>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</si>
  <si>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</si>
  <si>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</si>
  <si>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</si>
  <si>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</si>
  <si>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</si>
  <si>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</si>
  <si>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</si>
  <si>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</si>
  <si>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</si>
  <si>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</si>
  <si>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</si>
  <si>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</si>
  <si>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</si>
  <si>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</si>
  <si>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</si>
  <si>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</si>
  <si>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</si>
  <si>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</si>
  <si>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</si>
  <si>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</si>
  <si>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</si>
  <si>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</si>
  <si>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</si>
  <si>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</si>
  <si>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</si>
  <si>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</si>
  <si>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</si>
  <si>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</si>
  <si>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</si>
  <si>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</si>
  <si>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</si>
  <si>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</si>
  <si>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</si>
  <si>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</si>
  <si>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</si>
  <si>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</si>
  <si>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</si>
  <si>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</si>
  <si>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</si>
  <si>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</si>
  <si>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</si>
  <si>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</si>
  <si>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</si>
  <si>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</si>
  <si>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</si>
  <si>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</si>
  <si>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</si>
  <si>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</si>
  <si>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</si>
  <si>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</si>
  <si>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</si>
  <si>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</si>
  <si>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</si>
  <si>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</si>
  <si>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</si>
  <si>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</si>
  <si>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</si>
  <si>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</si>
  <si>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</si>
  <si>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</si>
  <si>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</si>
  <si>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</si>
  <si>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</si>
  <si>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</si>
  <si>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</si>
  <si>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</si>
  <si>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</si>
  <si>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</si>
  <si>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</si>
  <si>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</si>
  <si>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</si>
  <si>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</si>
  <si>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</si>
  <si>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</si>
  <si>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</si>
  <si>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</si>
  <si>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</si>
  <si>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</si>
  <si>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</si>
  <si>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</si>
  <si>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</si>
  <si>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</si>
  <si>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</si>
  <si>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</si>
  <si>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</si>
  <si>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</si>
  <si>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</si>
  <si>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</si>
  <si>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</si>
  <si>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</si>
  <si>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</si>
  <si>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</si>
  <si>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</si>
  <si>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</si>
  <si>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</si>
  <si>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</si>
  <si>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</si>
  <si>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</si>
  <si>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</si>
  <si>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</si>
  <si>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</si>
  <si>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</si>
  <si>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</si>
  <si>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</si>
  <si>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</si>
  <si>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</si>
  <si>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</si>
  <si>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</si>
  <si>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</si>
  <si>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</si>
  <si>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</si>
  <si>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</si>
  <si>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</si>
  <si>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</si>
  <si>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</si>
  <si>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</si>
  <si>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</si>
  <si>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</si>
  <si>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</si>
  <si>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</si>
  <si>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</si>
  <si>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</si>
  <si>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</si>
  <si>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</si>
  <si>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</si>
  <si>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</si>
  <si>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</si>
  <si>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</si>
  <si>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</si>
  <si>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</si>
  <si>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</si>
  <si>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</si>
  <si>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</si>
  <si>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</si>
  <si>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</si>
  <si>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</si>
  <si>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</si>
  <si>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</si>
  <si>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</si>
  <si>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</si>
  <si>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</si>
  <si>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</si>
  <si>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</si>
  <si>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</si>
  <si>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</si>
  <si>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</si>
  <si>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</si>
  <si>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</si>
  <si>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</si>
  <si>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</si>
  <si>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</si>
  <si>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</si>
  <si>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</si>
  <si>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</si>
  <si>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</si>
  <si>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</si>
  <si>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</si>
  <si>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</si>
  <si>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</si>
  <si>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</si>
  <si>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</si>
  <si>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</si>
  <si>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</si>
  <si>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</si>
  <si>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</si>
  <si>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</si>
  <si>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</si>
  <si>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</si>
  <si>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</si>
  <si>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</si>
  <si>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</si>
  <si>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</si>
  <si>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</si>
  <si>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</si>
  <si>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</si>
  <si>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</si>
  <si>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</si>
  <si>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</si>
  <si>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</si>
  <si>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</si>
  <si>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</si>
  <si>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</si>
  <si>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</si>
  <si>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</si>
  <si>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</si>
  <si>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</si>
  <si>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</si>
  <si>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</si>
  <si>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</si>
  <si>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</si>
  <si>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</si>
  <si>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</si>
  <si>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</si>
  <si>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</si>
  <si>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</si>
  <si>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</si>
  <si>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</si>
  <si>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</si>
  <si>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</si>
  <si>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</si>
  <si>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</si>
  <si>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</si>
  <si>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</si>
  <si>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</si>
  <si>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</si>
  <si>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</si>
  <si>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</si>
  <si>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</si>
  <si>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</si>
  <si>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</si>
  <si>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</si>
  <si>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</si>
  <si>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</si>
  <si>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</si>
  <si>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</si>
  <si>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</si>
  <si>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</si>
  <si>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</si>
  <si>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</si>
  <si>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</si>
  <si>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</si>
  <si>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</si>
  <si>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</si>
  <si>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</si>
  <si>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</si>
  <si>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</si>
  <si>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</si>
  <si>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</si>
  <si>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</si>
  <si>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</si>
  <si>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</si>
  <si>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</si>
  <si>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</si>
  <si>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</si>
  <si>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</si>
  <si>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</si>
  <si>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</si>
  <si>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</si>
  <si>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</si>
  <si>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</si>
  <si>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</si>
  <si>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</si>
  <si>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</si>
  <si>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</si>
  <si>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</si>
  <si>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</si>
  <si>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</si>
  <si>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</si>
  <si>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</si>
  <si>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</si>
  <si>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</si>
  <si>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</si>
  <si>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</si>
  <si>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</si>
  <si>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</si>
  <si>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</si>
  <si>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</si>
  <si>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</si>
  <si>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</si>
  <si>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</si>
  <si>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</si>
  <si>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</si>
  <si>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</si>
  <si>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</si>
  <si>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</si>
  <si>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</si>
  <si>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</si>
  <si>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</si>
  <si>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</si>
  <si>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</si>
  <si>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</si>
  <si>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</si>
  <si>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</si>
  <si>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</si>
  <si>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</si>
  <si>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</si>
  <si>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</si>
  <si>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</si>
  <si>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</si>
  <si>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</si>
  <si>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</si>
  <si>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</si>
  <si>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</si>
  <si>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</si>
  <si>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</si>
  <si>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</si>
  <si>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</si>
  <si>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</si>
  <si>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</si>
  <si>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</si>
  <si>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</si>
  <si>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</si>
  <si>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</si>
  <si>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</si>
  <si>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</si>
  <si>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</si>
  <si>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</si>
  <si>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</si>
  <si>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</si>
  <si>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</si>
  <si>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</si>
  <si>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</si>
  <si>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</si>
  <si>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</si>
  <si>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</si>
  <si>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</si>
  <si>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</si>
  <si>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</si>
  <si>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</si>
  <si>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</si>
  <si>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</si>
  <si>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</si>
  <si>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</si>
  <si>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</si>
  <si>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</si>
  <si>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</si>
  <si>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</si>
  <si>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</si>
  <si>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</si>
  <si>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</si>
  <si>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</si>
  <si>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</si>
  <si>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</si>
  <si>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</si>
  <si>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</si>
  <si>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</si>
  <si>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</si>
  <si>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</si>
  <si>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</si>
  <si>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</si>
  <si>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</si>
  <si>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</si>
  <si>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</si>
  <si>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</si>
  <si>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</si>
  <si>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</si>
  <si>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</si>
  <si>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</si>
  <si>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</si>
  <si>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</si>
  <si>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</si>
  <si>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</si>
  <si>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</si>
  <si>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</si>
  <si>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</si>
  <si>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</si>
  <si>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</si>
  <si>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</si>
  <si>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</si>
  <si>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</si>
  <si>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</si>
  <si>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</si>
  <si>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</si>
  <si>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</si>
  <si>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</si>
  <si>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</si>
  <si>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</si>
  <si>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</si>
  <si>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</si>
  <si>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</si>
  <si>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</si>
  <si>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</si>
  <si>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</si>
  <si>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</si>
  <si>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</si>
  <si>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</si>
  <si>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</si>
  <si>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</si>
  <si>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</si>
  <si>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</si>
  <si>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</si>
  <si>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</si>
  <si>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</si>
  <si>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</si>
  <si>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</si>
  <si>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</si>
  <si>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</si>
  <si>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</si>
  <si>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</si>
  <si>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</si>
  <si>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</si>
  <si>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</si>
  <si>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</si>
  <si>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</si>
  <si>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</si>
  <si>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</si>
  <si>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</si>
  <si>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</si>
  <si>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</si>
  <si>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</si>
  <si>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</si>
  <si>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</si>
  <si>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</si>
  <si>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</si>
  <si>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</si>
  <si>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</si>
  <si>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</si>
  <si>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</si>
  <si>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</si>
  <si>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</si>
  <si>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</si>
  <si>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</si>
  <si>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</si>
  <si>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</si>
  <si>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</si>
  <si>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</si>
  <si>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</si>
  <si>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</si>
  <si>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</si>
  <si>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</si>
  <si>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</si>
  <si>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</si>
  <si>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</si>
  <si>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</si>
  <si>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</si>
  <si>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</si>
  <si>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</si>
  <si>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</si>
  <si>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</si>
  <si>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</si>
  <si>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</si>
  <si>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</si>
  <si>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</si>
  <si>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</si>
  <si>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</si>
  <si>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</si>
  <si>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</si>
  <si>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</si>
  <si>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</si>
  <si>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</si>
  <si>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</si>
  <si>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</si>
  <si>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</si>
  <si>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</si>
  <si>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</si>
  <si>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</si>
  <si>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</si>
  <si>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</si>
  <si>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</si>
  <si>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</si>
  <si>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</si>
  <si>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</si>
  <si>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</si>
  <si>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</si>
  <si>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</si>
  <si>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</si>
  <si>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</si>
  <si>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</si>
  <si>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</si>
  <si>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</si>
  <si>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</si>
  <si>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</si>
  <si>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</si>
  <si>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</si>
  <si>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</si>
  <si>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</si>
  <si>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</si>
  <si>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</si>
  <si>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</si>
  <si>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</si>
  <si>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</si>
  <si>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</si>
  <si>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</si>
  <si>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</si>
  <si>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</si>
  <si>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</si>
  <si>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</si>
  <si>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</si>
  <si>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</si>
  <si>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</si>
  <si>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</si>
  <si>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</si>
  <si>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</si>
  <si>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</si>
  <si>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</si>
  <si>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</si>
  <si>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</si>
  <si>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</si>
  <si>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</si>
  <si>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</si>
  <si>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</si>
  <si>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</si>
  <si>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</si>
  <si>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</si>
  <si>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</si>
  <si>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</si>
  <si>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</si>
  <si>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</si>
  <si>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</si>
  <si>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</si>
  <si>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</si>
  <si>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</si>
  <si>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</si>
  <si>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</si>
  <si>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</si>
  <si>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</si>
  <si>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</si>
  <si>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</si>
  <si>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</si>
  <si>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</si>
  <si>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</si>
  <si>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</si>
  <si>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</si>
  <si>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</si>
  <si>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</si>
  <si>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</si>
  <si>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</si>
  <si>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</si>
  <si>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</si>
  <si>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</si>
  <si>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</si>
  <si>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</si>
  <si>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</si>
  <si>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</si>
  <si>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</si>
  <si>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</si>
  <si>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</si>
  <si>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</si>
  <si>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</si>
  <si>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</si>
  <si>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</si>
  <si>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</si>
  <si>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</si>
  <si>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</si>
  <si>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</si>
  <si>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</si>
  <si>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</si>
  <si>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</si>
  <si>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</si>
  <si>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</si>
  <si>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</si>
  <si>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</si>
  <si>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</si>
  <si>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</si>
  <si>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</si>
  <si>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</si>
  <si>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</si>
  <si>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</si>
  <si>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</si>
  <si>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</si>
  <si>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</si>
  <si>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</si>
  <si>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</si>
  <si>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</si>
  <si>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</si>
  <si>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</si>
  <si>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</si>
  <si>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</si>
  <si>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</si>
  <si>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</si>
  <si>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</si>
  <si>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</si>
  <si>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</si>
  <si>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</si>
  <si>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</si>
  <si>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</si>
  <si>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</si>
  <si>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</si>
  <si>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</si>
  <si>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</si>
  <si>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</si>
  <si>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</si>
  <si>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</si>
  <si>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</si>
  <si>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</si>
  <si>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</si>
  <si>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</si>
  <si>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</si>
  <si>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</si>
  <si>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</si>
  <si>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</si>
  <si>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</si>
  <si>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</si>
  <si>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</si>
  <si>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</si>
  <si>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</si>
  <si>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</si>
  <si>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</si>
  <si>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</si>
  <si>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</si>
  <si>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</si>
  <si>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</si>
  <si>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</si>
  <si>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</si>
  <si>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</si>
  <si>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</si>
  <si>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</si>
  <si>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</si>
  <si>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</si>
  <si>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</si>
  <si>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</si>
  <si>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</si>
  <si>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</si>
  <si>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</si>
  <si>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</si>
  <si>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</si>
  <si>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</si>
  <si>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</si>
  <si>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</si>
  <si>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</si>
  <si>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</si>
  <si>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</si>
  <si>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</si>
  <si>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</si>
  <si>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</si>
  <si>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</si>
  <si>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</si>
  <si>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</si>
  <si>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</si>
  <si>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</si>
  <si>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</si>
  <si>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</si>
  <si>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</si>
  <si>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</si>
  <si>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</si>
  <si>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</si>
  <si>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</si>
  <si>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</si>
  <si>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</si>
  <si>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</si>
  <si>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</si>
  <si>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</si>
  <si>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</si>
  <si>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</si>
  <si>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</si>
  <si>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</si>
  <si>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</si>
  <si>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</si>
  <si>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</si>
  <si>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</si>
  <si>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</si>
  <si>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</si>
  <si>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</si>
  <si>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</si>
  <si>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</si>
  <si>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</si>
  <si>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</si>
  <si>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</si>
  <si>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</si>
  <si>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</si>
  <si>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</si>
  <si>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</si>
  <si>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</si>
  <si>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</si>
  <si>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</si>
  <si>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</si>
  <si>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</si>
  <si>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</si>
  <si>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</si>
  <si>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</si>
  <si>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</si>
  <si>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</si>
  <si>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</si>
  <si>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</si>
  <si>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</si>
  <si>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</si>
  <si>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</si>
  <si>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</si>
  <si>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</si>
  <si>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</si>
  <si>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</si>
  <si>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</si>
  <si>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</si>
  <si>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</si>
  <si>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</si>
  <si>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</si>
  <si>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</si>
  <si>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</si>
  <si>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</si>
  <si>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</si>
  <si>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</si>
  <si>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</si>
  <si>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</si>
  <si>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</si>
  <si>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</si>
  <si>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</si>
  <si>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</si>
  <si>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</si>
  <si>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</si>
  <si>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</si>
  <si>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</si>
  <si>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</si>
  <si>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</si>
  <si>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</si>
  <si>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</si>
  <si>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</si>
  <si>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</si>
  <si>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</si>
  <si>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</si>
  <si>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</si>
  <si>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</si>
  <si>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</si>
  <si>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</si>
  <si>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</si>
  <si>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</si>
  <si>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</si>
  <si>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</si>
  <si>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</si>
  <si>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</si>
  <si>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</si>
  <si>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</si>
  <si>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</si>
  <si>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</si>
  <si>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</si>
  <si>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</si>
  <si>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</si>
  <si>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</si>
  <si>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</si>
  <si>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</si>
  <si>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</si>
  <si>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</si>
  <si>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</si>
  <si>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</si>
  <si>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</si>
  <si>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</si>
  <si>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</si>
  <si>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</si>
  <si>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</si>
  <si>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</si>
  <si>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</si>
  <si>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</si>
  <si>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</si>
  <si>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</si>
  <si>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</si>
  <si>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</si>
  <si>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</si>
  <si>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</si>
  <si>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</si>
  <si>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</si>
  <si>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</si>
  <si>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</si>
  <si>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</si>
  <si>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</si>
  <si>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</si>
  <si>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</si>
  <si>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</si>
  <si>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</si>
  <si>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</si>
  <si>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</si>
  <si>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</si>
  <si>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</si>
  <si>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</si>
  <si>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</si>
  <si>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</si>
  <si>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</si>
  <si>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</si>
  <si>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</si>
  <si>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</si>
  <si>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</si>
  <si>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</si>
  <si>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</si>
  <si>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</si>
  <si>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</si>
  <si>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</si>
  <si>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</si>
  <si>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</si>
  <si>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</si>
  <si>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</si>
  <si>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</si>
  <si>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</si>
  <si>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</si>
  <si>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</si>
  <si>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</si>
  <si>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</si>
  <si>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</si>
  <si>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</si>
  <si>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</si>
  <si>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</si>
  <si>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</si>
  <si>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</si>
  <si>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</si>
  <si>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</si>
  <si>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</si>
  <si>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</si>
  <si>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</si>
  <si>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</si>
  <si>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</si>
  <si>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</si>
  <si>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</si>
  <si>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</si>
  <si>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</si>
  <si>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</si>
  <si>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</si>
  <si>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</si>
  <si>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</si>
  <si>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</si>
  <si>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</si>
  <si>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</si>
  <si>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</si>
  <si>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</si>
  <si>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</si>
  <si>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</si>
  <si>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</si>
  <si>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</si>
  <si>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</si>
  <si>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</si>
  <si>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</si>
  <si>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</si>
  <si>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</si>
  <si>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</si>
  <si>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</si>
  <si>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</si>
  <si>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</si>
  <si>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</si>
  <si>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</si>
  <si>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</si>
  <si>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</si>
  <si>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</si>
  <si>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</si>
  <si>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</si>
  <si>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</si>
  <si>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</si>
  <si>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</si>
  <si>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</si>
  <si>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</si>
  <si>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</si>
  <si>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</si>
  <si>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</si>
  <si>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</si>
  <si>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</si>
  <si>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</si>
  <si>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</si>
  <si>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</si>
  <si>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</si>
  <si>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</si>
  <si>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</si>
  <si>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</si>
  <si>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</si>
  <si>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</si>
  <si>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</si>
  <si>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</si>
  <si>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</si>
  <si>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</si>
  <si>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</si>
  <si>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</si>
  <si>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</si>
  <si>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</si>
  <si>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</si>
  <si>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</si>
  <si>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</si>
  <si>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</si>
  <si>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</si>
  <si>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</si>
  <si>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</si>
  <si>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</si>
  <si>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</si>
  <si>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</si>
  <si>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</si>
  <si>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</si>
  <si>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</si>
  <si>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</si>
  <si>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</si>
  <si>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</si>
  <si>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</si>
  <si>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</si>
  <si>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</si>
  <si>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</si>
  <si>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</si>
  <si>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</si>
  <si>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</si>
  <si>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</si>
  <si>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</si>
  <si>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</si>
  <si>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</si>
  <si>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</si>
  <si>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</si>
  <si>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</si>
  <si>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</si>
  <si>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</si>
  <si>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</si>
  <si>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</si>
  <si>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</si>
  <si>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</si>
  <si>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</si>
  <si>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</si>
  <si>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</si>
  <si>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</si>
  <si>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</si>
  <si>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</si>
  <si>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</si>
  <si>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</si>
  <si>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</si>
  <si>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</si>
  <si>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</si>
  <si>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</si>
  <si>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</si>
  <si>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</si>
  <si>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</si>
  <si>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</si>
  <si>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</si>
  <si>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</si>
  <si>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</si>
  <si>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</si>
  <si>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</si>
  <si>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</si>
  <si>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</si>
  <si>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</si>
  <si>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</si>
  <si>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</si>
  <si>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</si>
  <si>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</si>
  <si>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</si>
  <si>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</si>
  <si>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</si>
  <si>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</si>
  <si>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</si>
  <si>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</si>
  <si>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</si>
  <si>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</si>
  <si>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</si>
  <si>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</si>
  <si>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</si>
  <si>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</si>
  <si>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</si>
  <si>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</si>
  <si>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</si>
  <si>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</si>
  <si>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</si>
  <si>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</si>
  <si>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</si>
  <si>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</si>
  <si>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</si>
  <si>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</si>
  <si>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</si>
  <si>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</si>
  <si>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</si>
  <si>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</si>
  <si>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</si>
  <si>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</si>
  <si>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</si>
  <si>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</si>
  <si>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</si>
  <si>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</si>
  <si>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</si>
  <si>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</si>
  <si>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</si>
  <si>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</si>
  <si>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</si>
  <si>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</si>
  <si>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</si>
  <si>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</si>
  <si>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</si>
  <si>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</si>
  <si>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</si>
  <si>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</si>
  <si>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</si>
  <si>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</si>
  <si>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</si>
  <si>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</si>
  <si>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</si>
  <si>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</si>
  <si>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</si>
  <si>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</si>
  <si>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</si>
  <si>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</si>
  <si>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</si>
  <si>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</si>
  <si>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</si>
  <si>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</si>
  <si>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</si>
  <si>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</si>
  <si>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</si>
  <si>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</si>
  <si>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</si>
  <si>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</si>
  <si>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</si>
  <si>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</si>
  <si>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</si>
  <si>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</si>
  <si>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</si>
  <si>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</si>
  <si>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</si>
  <si>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</si>
  <si>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</si>
  <si>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</si>
  <si>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</si>
  <si>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</si>
  <si>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</si>
  <si>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</si>
  <si>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</si>
  <si>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</si>
  <si>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</si>
  <si>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</si>
  <si>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</si>
  <si>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</si>
  <si>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</si>
  <si>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</si>
  <si>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</si>
  <si>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</si>
  <si>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</si>
  <si>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</si>
  <si>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</si>
  <si>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</si>
  <si>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</si>
  <si>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</si>
  <si>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</si>
  <si>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</si>
  <si>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</si>
  <si>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</si>
  <si>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</si>
  <si>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</si>
  <si>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</si>
  <si>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</si>
  <si>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</si>
  <si>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</si>
  <si>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</si>
  <si>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</si>
  <si>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</si>
  <si>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</si>
  <si>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</si>
  <si>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</si>
  <si>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</si>
  <si>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</si>
  <si>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</si>
  <si>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</si>
  <si>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</si>
  <si>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</si>
  <si>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</si>
  <si>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</si>
  <si>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</si>
  <si>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</si>
  <si>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</si>
  <si>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</si>
  <si>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</si>
  <si>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</si>
  <si>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</si>
  <si>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</si>
  <si>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</si>
  <si>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</si>
  <si>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</si>
  <si>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</si>
  <si>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</si>
  <si>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</si>
  <si>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</si>
  <si>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</si>
  <si>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</si>
  <si>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</si>
  <si>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</si>
  <si>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</si>
  <si>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</si>
  <si>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</si>
  <si>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</si>
  <si>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</si>
  <si>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</si>
  <si>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</si>
  <si>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</si>
  <si>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</si>
  <si>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</si>
  <si>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</si>
  <si>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</si>
  <si>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</si>
  <si>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</si>
  <si>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</si>
  <si>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</si>
  <si>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</si>
  <si>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</si>
  <si>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</si>
  <si>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</si>
  <si>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</si>
  <si>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</si>
  <si>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</si>
  <si>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</si>
  <si>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</si>
  <si>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</si>
  <si>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</si>
  <si>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</si>
  <si>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</si>
  <si>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</si>
  <si>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</si>
  <si>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</si>
  <si>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</si>
  <si>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</si>
  <si>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</si>
  <si>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</si>
  <si>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</si>
  <si>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</si>
  <si>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</si>
  <si>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</si>
  <si>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</si>
  <si>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</si>
  <si>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</si>
  <si>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</si>
  <si>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</si>
  <si>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</si>
  <si>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</si>
  <si>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</si>
  <si>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</si>
  <si>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</si>
  <si>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</si>
  <si>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</si>
  <si>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</si>
  <si>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</si>
  <si>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</si>
  <si>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</si>
  <si>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</si>
  <si>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</si>
  <si>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</si>
  <si>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</si>
  <si>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</si>
  <si>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</si>
  <si>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</si>
  <si>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</si>
  <si>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</si>
  <si>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</si>
  <si>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</si>
  <si>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</si>
  <si>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</si>
  <si>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</si>
  <si>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</si>
  <si>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</si>
  <si>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</si>
  <si>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</si>
  <si>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</si>
  <si>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</si>
  <si>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</si>
  <si>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</si>
  <si>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</si>
  <si>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</si>
  <si>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</si>
  <si>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</si>
  <si>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</si>
  <si>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</si>
  <si>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</si>
  <si>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</si>
  <si>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</si>
  <si>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</si>
  <si>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</si>
  <si>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</si>
  <si>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</si>
  <si>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</si>
  <si>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</si>
  <si>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</si>
  <si>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</si>
  <si>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</si>
  <si>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</si>
  <si>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</si>
  <si>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</si>
  <si>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</si>
  <si>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</si>
  <si>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</si>
  <si>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</si>
  <si>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</si>
  <si>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</si>
  <si>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</si>
  <si>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</si>
  <si>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</si>
  <si>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</si>
  <si>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</si>
  <si>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</si>
  <si>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</si>
  <si>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</si>
  <si>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</si>
  <si>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</si>
  <si>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</si>
  <si>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</si>
  <si>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</si>
  <si>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</si>
  <si>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</si>
  <si>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</si>
  <si>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</si>
  <si>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</si>
  <si>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</si>
  <si>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</si>
  <si>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</si>
  <si>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</si>
  <si>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</si>
  <si>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</si>
  <si>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</si>
  <si>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</si>
  <si>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</si>
  <si>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</si>
  <si>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</si>
  <si>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</si>
  <si>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</si>
  <si>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</si>
  <si>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</si>
  <si>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</si>
  <si>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</si>
  <si>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</si>
  <si>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</si>
  <si>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</si>
  <si>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</si>
  <si>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</si>
  <si>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</si>
  <si>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</si>
  <si>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</si>
  <si>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</si>
  <si>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</si>
  <si>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</si>
  <si>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</si>
  <si>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</si>
  <si>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</si>
  <si>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</si>
  <si>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</si>
  <si>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</si>
  <si>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</si>
  <si>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</si>
  <si>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</si>
  <si>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</si>
  <si>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</si>
  <si>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</si>
  <si>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</si>
  <si>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</si>
  <si>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</si>
  <si>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</si>
  <si>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</si>
  <si>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</si>
  <si>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</si>
  <si>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</si>
  <si>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</si>
  <si>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</si>
  <si>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</si>
  <si>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</si>
  <si>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</si>
  <si>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</si>
  <si>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</si>
  <si>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</si>
  <si>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</si>
  <si>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</si>
  <si>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</si>
  <si>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</si>
  <si>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</si>
  <si>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</si>
  <si>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</si>
  <si>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</si>
  <si>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</si>
  <si>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</si>
  <si>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</si>
  <si>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</si>
  <si>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</si>
  <si>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</si>
  <si>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</si>
  <si>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</si>
  <si>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</si>
  <si>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</si>
  <si>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</si>
  <si>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</si>
  <si>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</si>
  <si>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</si>
  <si>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</si>
  <si>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</si>
  <si>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</si>
  <si>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</si>
  <si>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</si>
  <si>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</si>
  <si>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</si>
  <si>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</si>
  <si>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</si>
  <si>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</si>
  <si>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</si>
  <si>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</si>
  <si>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</si>
  <si>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</si>
  <si>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</si>
  <si>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</si>
  <si>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</si>
  <si>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</si>
  <si>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</si>
  <si>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</si>
  <si>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</si>
  <si>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</si>
  <si>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</si>
  <si>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</si>
  <si>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</si>
  <si>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</si>
  <si>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</si>
  <si>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</si>
  <si>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</si>
  <si>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</si>
  <si>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</si>
  <si>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</si>
  <si>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</si>
  <si>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</si>
  <si>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</si>
  <si>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</si>
  <si>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</si>
  <si>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</si>
  <si>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</si>
  <si>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</si>
  <si>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</si>
  <si>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</si>
  <si>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</si>
  <si>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</si>
  <si>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</si>
  <si>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</si>
  <si>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</si>
  <si>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</si>
  <si>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</si>
  <si>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</si>
  <si>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</si>
  <si>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</si>
  <si>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</si>
  <si>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</si>
  <si>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</si>
  <si>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</si>
  <si>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</si>
  <si>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</si>
  <si>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</si>
  <si>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</si>
  <si>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</si>
  <si>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</si>
  <si>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</si>
  <si>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</si>
  <si>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</si>
  <si>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</si>
  <si>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</si>
  <si>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</si>
  <si>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</si>
  <si>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</si>
  <si>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</si>
  <si>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</si>
  <si>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</si>
  <si>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</si>
  <si>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</si>
  <si>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</si>
  <si>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</si>
  <si>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</si>
  <si>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</si>
  <si>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</si>
  <si>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</si>
  <si>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</si>
  <si>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</si>
  <si>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</si>
  <si>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</si>
  <si>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</si>
  <si>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</si>
  <si>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</si>
  <si>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</si>
  <si>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</si>
  <si>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</si>
  <si>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</si>
  <si>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</si>
  <si>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</si>
  <si>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</si>
  <si>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</si>
  <si>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</si>
  <si>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</si>
  <si>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</si>
  <si>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</si>
  <si>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</si>
  <si>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</si>
  <si>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</si>
  <si>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</si>
  <si>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</si>
  <si>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</si>
  <si>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</si>
  <si>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</si>
  <si>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</si>
  <si>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</si>
  <si>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</si>
  <si>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</si>
  <si>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</si>
  <si>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</si>
  <si>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</si>
  <si>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</si>
  <si>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</si>
  <si>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</si>
  <si>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</si>
  <si>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</si>
  <si>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</si>
  <si>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</si>
  <si>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</si>
  <si>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</si>
  <si>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</si>
  <si>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</si>
  <si>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</si>
  <si>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</si>
  <si>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</si>
  <si>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</si>
  <si>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</si>
  <si>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</si>
  <si>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</si>
  <si>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</si>
  <si>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</si>
  <si>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</si>
  <si>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</si>
  <si>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</si>
  <si>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</si>
  <si>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</si>
  <si>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</si>
  <si>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</si>
  <si>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</si>
  <si>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</si>
  <si>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</si>
  <si>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</si>
  <si>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</si>
  <si>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</si>
  <si>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</si>
  <si>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</si>
  <si>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</si>
  <si>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</si>
  <si>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</si>
  <si>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</si>
  <si>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</si>
  <si>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</si>
  <si>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</si>
  <si>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</si>
  <si>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</si>
  <si>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</si>
  <si>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</si>
  <si>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</si>
  <si>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</si>
  <si>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</si>
  <si>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</si>
  <si>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</si>
  <si>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</si>
  <si>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</si>
  <si>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</si>
  <si>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</si>
  <si>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</si>
  <si>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</si>
  <si>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</si>
  <si>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</si>
  <si>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</si>
  <si>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</si>
  <si>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</si>
  <si>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</si>
  <si>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</si>
  <si>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</si>
  <si>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</si>
  <si>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</si>
  <si>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</si>
  <si>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</si>
  <si>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</si>
  <si>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</si>
  <si>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</si>
  <si>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</si>
  <si>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</si>
  <si>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</si>
  <si>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</si>
  <si>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</si>
  <si>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</si>
  <si>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</si>
  <si>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</si>
  <si>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</si>
  <si>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</si>
  <si>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</si>
  <si>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</si>
  <si>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</si>
  <si>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</si>
  <si>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</si>
  <si>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</si>
  <si>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</si>
  <si>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</si>
  <si>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</si>
  <si>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</si>
  <si>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</si>
  <si>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</si>
  <si>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</si>
  <si>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</si>
  <si>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</si>
  <si>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</si>
  <si>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</si>
  <si>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</si>
  <si>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</si>
  <si>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</si>
  <si>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</si>
  <si>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</si>
  <si>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</si>
  <si>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</si>
  <si>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</si>
  <si>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</si>
  <si>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</si>
  <si>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</si>
  <si>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</si>
  <si>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</si>
  <si>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</si>
  <si>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</si>
  <si>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</si>
  <si>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</si>
  <si>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</si>
  <si>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</si>
  <si>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</si>
  <si>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</si>
  <si>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</si>
  <si>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</si>
  <si>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</si>
  <si>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</si>
  <si>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</si>
  <si>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</si>
  <si>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</si>
  <si>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</si>
  <si>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</si>
  <si>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</si>
  <si>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</si>
  <si>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</si>
  <si>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</si>
  <si>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</si>
  <si>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</si>
  <si>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</si>
  <si>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</si>
  <si>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</si>
  <si>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</si>
  <si>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</si>
  <si>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</si>
  <si>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</si>
  <si>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</si>
  <si>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</si>
  <si>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</si>
  <si>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</si>
  <si>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</si>
  <si>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</si>
  <si>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</si>
  <si>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</si>
  <si>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</si>
  <si>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</si>
  <si>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</si>
  <si>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</si>
  <si>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</si>
  <si>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</si>
  <si>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</si>
  <si>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</si>
  <si>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</si>
  <si>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</si>
  <si>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</si>
  <si>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</si>
  <si>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</si>
  <si>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</si>
  <si>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</si>
  <si>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</si>
  <si>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</si>
  <si>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</si>
  <si>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</si>
  <si>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</si>
  <si>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</si>
  <si>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</si>
  <si>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</si>
  <si>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</si>
  <si>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</si>
  <si>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</si>
  <si>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</si>
  <si>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</si>
  <si>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</si>
  <si>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</si>
  <si>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</si>
  <si>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</si>
  <si>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</si>
  <si>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</si>
  <si>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</si>
  <si>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</si>
  <si>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</si>
  <si>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</si>
  <si>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</si>
  <si>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</si>
  <si>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</si>
  <si>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</si>
  <si>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</si>
  <si>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</si>
  <si>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</si>
  <si>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</si>
  <si>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</si>
  <si>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</si>
  <si>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</si>
  <si>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</si>
  <si>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</si>
  <si>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</si>
  <si>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</si>
  <si>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</si>
  <si>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</si>
  <si>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</si>
  <si>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</si>
  <si>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</si>
  <si>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</si>
  <si>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</si>
  <si>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</si>
  <si>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</si>
  <si>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</si>
  <si>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</si>
  <si>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</si>
  <si>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</si>
  <si>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</si>
  <si>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</si>
  <si>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</si>
  <si>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</si>
  <si>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</si>
  <si>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</si>
  <si>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</si>
  <si>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</si>
  <si>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</si>
  <si>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</si>
  <si>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</si>
  <si>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</si>
  <si>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</si>
  <si>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</si>
  <si>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</si>
  <si>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</si>
  <si>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</si>
  <si>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</si>
  <si>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</si>
  <si>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</si>
  <si>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</si>
  <si>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</si>
  <si>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</si>
  <si>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</si>
  <si>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</si>
  <si>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</si>
  <si>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</si>
  <si>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</si>
  <si>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</si>
  <si>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</si>
  <si>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</si>
  <si>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</si>
  <si>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</si>
  <si>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</si>
  <si>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</si>
  <si>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</si>
  <si>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</si>
  <si>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</si>
  <si>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</si>
  <si>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</si>
  <si>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</si>
  <si>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</si>
  <si>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</si>
  <si>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</si>
  <si>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</si>
  <si>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</si>
  <si>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</si>
  <si>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</si>
  <si>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</si>
  <si>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</si>
  <si>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</si>
  <si>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</si>
  <si>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</si>
  <si>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</si>
  <si>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</si>
  <si>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</si>
  <si>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</si>
  <si>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</si>
  <si>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</si>
  <si>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</si>
  <si>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</si>
  <si>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</si>
  <si>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</si>
  <si>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</si>
  <si>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</si>
  <si>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</si>
  <si>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</si>
  <si>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</si>
  <si>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</si>
  <si>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</si>
  <si>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</si>
  <si>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</si>
  <si>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</si>
  <si>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</si>
  <si>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</si>
  <si>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</si>
  <si>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</si>
  <si>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</si>
  <si>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</si>
  <si>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</si>
  <si>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</si>
  <si>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</si>
  <si>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</si>
  <si>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</si>
  <si>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</si>
  <si>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</si>
  <si>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</si>
  <si>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</si>
  <si>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</si>
  <si>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</si>
  <si>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</si>
  <si>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</si>
  <si>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</si>
  <si>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</si>
  <si>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</si>
  <si>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</si>
  <si>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</si>
  <si>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</si>
  <si>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</si>
  <si>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</si>
  <si>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</si>
  <si>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</si>
  <si>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</si>
  <si>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</si>
  <si>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</si>
  <si>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</si>
  <si>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</si>
  <si>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</si>
  <si>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</si>
  <si>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</si>
  <si>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</si>
  <si>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</si>
  <si>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</si>
  <si>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</si>
  <si>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</si>
  <si>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</si>
  <si>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</si>
  <si>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</si>
  <si>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</si>
  <si>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</si>
  <si>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</si>
  <si>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</si>
  <si>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</si>
  <si>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</si>
  <si>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</si>
  <si>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</si>
  <si>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</si>
  <si>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</si>
  <si>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</si>
  <si>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</si>
  <si>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</si>
  <si>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</si>
  <si>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</si>
  <si>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</si>
  <si>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</si>
  <si>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</si>
  <si>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</si>
  <si>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</si>
  <si>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</si>
  <si>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</si>
  <si>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</si>
  <si>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</si>
  <si>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</si>
  <si>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</si>
  <si>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</si>
  <si>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</si>
  <si>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</si>
  <si>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</si>
  <si>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</si>
  <si>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</si>
  <si>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</si>
  <si>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</si>
  <si>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</si>
  <si>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</si>
  <si>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</si>
  <si>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</si>
  <si>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</si>
  <si>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</si>
  <si>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</si>
  <si>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</si>
  <si>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</si>
  <si>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</si>
  <si>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</si>
  <si>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</si>
  <si>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</si>
  <si>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</si>
  <si>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</si>
  <si>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</si>
  <si>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</si>
  <si>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</si>
  <si>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</si>
  <si>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</si>
  <si>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</si>
  <si>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</si>
  <si>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</si>
  <si>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</si>
  <si>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</si>
  <si>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</si>
  <si>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</si>
  <si>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</si>
  <si>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</si>
  <si>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</si>
  <si>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</si>
  <si>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</si>
  <si>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</si>
  <si>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</si>
  <si>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</si>
  <si>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</si>
  <si>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</si>
  <si>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</si>
  <si>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</si>
  <si>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</si>
  <si>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</si>
  <si>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</si>
  <si>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</si>
  <si>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</si>
  <si>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</si>
  <si>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</si>
  <si>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</si>
  <si>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</si>
  <si>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</si>
  <si>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</si>
  <si>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</si>
  <si>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</si>
  <si>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</si>
  <si>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</si>
  <si>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</si>
  <si>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</si>
  <si>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</si>
  <si>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</si>
  <si>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</si>
  <si>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</si>
  <si>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</si>
  <si>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</si>
  <si>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</si>
  <si>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</si>
  <si>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</si>
  <si>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</si>
  <si>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</si>
  <si>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</si>
  <si>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</si>
  <si>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</si>
  <si>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</si>
  <si>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</si>
  <si>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</si>
  <si>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</si>
  <si>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</si>
  <si>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</si>
  <si>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</si>
  <si>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</si>
  <si>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</si>
  <si>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</si>
  <si>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</si>
  <si>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</si>
  <si>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</si>
  <si>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</si>
  <si>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</si>
  <si>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</si>
  <si>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</si>
  <si>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</si>
  <si>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</si>
  <si>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</si>
  <si>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</si>
  <si>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</si>
  <si>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</si>
  <si>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</si>
  <si>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</si>
  <si>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</si>
  <si>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</si>
  <si>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</si>
  <si>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</si>
  <si>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</si>
  <si>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</si>
  <si>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</si>
  <si>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</si>
  <si>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</si>
  <si>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</si>
  <si>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</si>
  <si>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</si>
  <si>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</si>
  <si>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</si>
  <si>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</si>
  <si>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</si>
  <si>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</si>
  <si>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</si>
  <si>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</si>
  <si>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</si>
  <si>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</si>
  <si>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</si>
  <si>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</si>
  <si>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</si>
  <si>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</si>
  <si>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</si>
  <si>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</si>
  <si>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</si>
  <si>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</si>
  <si>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</si>
  <si>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</si>
  <si>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</si>
  <si>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</si>
  <si>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</si>
  <si>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</si>
  <si>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</si>
  <si>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</si>
  <si>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</si>
  <si>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</si>
  <si>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</si>
  <si>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</si>
  <si>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</si>
  <si>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</si>
  <si>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</si>
  <si>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</si>
  <si>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</si>
  <si>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</si>
  <si>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</si>
  <si>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</si>
  <si>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</si>
  <si>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</si>
  <si>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</si>
  <si>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</si>
  <si>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</si>
  <si>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</si>
  <si>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</si>
  <si>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</si>
  <si>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</si>
  <si>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</si>
  <si>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</si>
  <si>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</si>
  <si>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</si>
  <si>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</si>
  <si>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</si>
  <si>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</si>
  <si>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</si>
  <si>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</si>
  <si>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</si>
  <si>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</si>
  <si>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</si>
  <si>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</si>
  <si>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</si>
  <si>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</si>
  <si>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</si>
  <si>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</si>
  <si>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</si>
  <si>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</si>
  <si>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</si>
  <si>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</si>
  <si>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</si>
  <si>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</si>
  <si>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</si>
  <si>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</si>
  <si>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</si>
  <si>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</si>
  <si>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</si>
  <si>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</si>
  <si>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</si>
  <si>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</si>
  <si>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</si>
  <si>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</si>
  <si>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</si>
  <si>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</si>
  <si>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</si>
  <si>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</si>
  <si>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</si>
  <si>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</si>
  <si>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</si>
  <si>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</si>
  <si>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</si>
  <si>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</si>
  <si>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</si>
  <si>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</si>
  <si>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</si>
  <si>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</si>
  <si>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</si>
  <si>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</si>
  <si>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</si>
  <si>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</si>
  <si>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</si>
  <si>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</si>
  <si>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</si>
  <si>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</si>
  <si>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</si>
  <si>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</si>
  <si>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</si>
  <si>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</si>
  <si>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</si>
  <si>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</si>
  <si>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</si>
  <si>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</si>
  <si>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</si>
  <si>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</si>
  <si>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</si>
  <si>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</si>
  <si>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</si>
  <si>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</si>
  <si>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</si>
  <si>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</si>
  <si>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</si>
  <si>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</si>
  <si>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</si>
  <si>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</si>
  <si>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</si>
  <si>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</si>
  <si>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</si>
  <si>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</si>
  <si>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</si>
  <si>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</si>
  <si>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</si>
  <si>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</si>
  <si>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</si>
  <si>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</si>
  <si>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</si>
  <si>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</si>
  <si>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</si>
  <si>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</si>
  <si>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</si>
  <si>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</si>
  <si>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</si>
  <si>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</si>
  <si>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</si>
  <si>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</si>
  <si>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</si>
  <si>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</si>
  <si>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</si>
  <si>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</si>
  <si>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</si>
  <si>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</si>
  <si>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</si>
  <si>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</si>
  <si>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</si>
  <si>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</si>
  <si>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</si>
  <si>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</si>
  <si>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</si>
  <si>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</si>
  <si>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</si>
  <si>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</si>
  <si>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</si>
  <si>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</si>
  <si>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</si>
  <si>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</si>
  <si>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</si>
  <si>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</si>
  <si>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</si>
  <si>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</si>
  <si>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</si>
  <si>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</si>
  <si>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</si>
  <si>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</si>
  <si>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</si>
  <si>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</si>
  <si>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</si>
  <si>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</si>
  <si>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</si>
  <si>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</si>
  <si>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</si>
  <si>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</si>
  <si>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</si>
  <si>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</si>
  <si>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</si>
  <si>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</si>
  <si>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</si>
  <si>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</si>
  <si>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</si>
  <si>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</si>
  <si>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</si>
  <si>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</si>
  <si>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</si>
  <si>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</si>
  <si>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</si>
  <si>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</si>
  <si>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</si>
  <si>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</si>
  <si>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</si>
  <si>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</si>
  <si>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</si>
  <si>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</si>
  <si>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</si>
  <si>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</si>
  <si>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</si>
  <si>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</si>
  <si>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</si>
  <si>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</si>
  <si>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</si>
  <si>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</si>
  <si>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</si>
  <si>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</si>
  <si>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</si>
  <si>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</si>
  <si>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</si>
  <si>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</si>
  <si>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</si>
  <si>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</si>
  <si>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</si>
  <si>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</si>
  <si>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</si>
  <si>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</si>
  <si>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</si>
  <si>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</si>
  <si>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</si>
  <si>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</si>
  <si>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</si>
  <si>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</si>
  <si>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</si>
  <si>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</si>
  <si>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</si>
  <si>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</si>
  <si>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</si>
  <si>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</si>
  <si>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</si>
  <si>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</si>
  <si>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</si>
  <si>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</si>
  <si>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</si>
  <si>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</si>
  <si>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</si>
  <si>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</si>
  <si>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</si>
  <si>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</si>
  <si>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</si>
  <si>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</si>
  <si>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</si>
  <si>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</si>
  <si>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</si>
  <si>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</si>
  <si>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</si>
  <si>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</si>
  <si>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</si>
  <si>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</si>
  <si>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</si>
  <si>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</si>
  <si>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</si>
  <si>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</si>
  <si>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</si>
  <si>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</si>
  <si>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</si>
  <si>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</si>
  <si>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</si>
  <si>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</si>
  <si>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</si>
  <si>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</si>
  <si>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</si>
  <si>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</si>
  <si>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</si>
  <si>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</si>
  <si>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</si>
  <si>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</si>
  <si>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</si>
  <si>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</si>
  <si>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</si>
  <si>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</si>
  <si>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</si>
  <si>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</si>
  <si>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</si>
  <si>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</si>
  <si>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</si>
  <si>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</si>
  <si>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</si>
  <si>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</si>
  <si>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</si>
  <si>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</si>
  <si>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</si>
  <si>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</si>
  <si>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</si>
  <si>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</si>
  <si>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</si>
  <si>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</si>
  <si>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</si>
  <si>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</si>
  <si>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</si>
  <si>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</si>
  <si>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</si>
  <si>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</si>
  <si>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</si>
  <si>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</si>
  <si>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</si>
  <si>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</si>
  <si>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</si>
  <si>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</si>
  <si>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</si>
  <si>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</si>
  <si>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</si>
  <si>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</si>
  <si>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</si>
  <si>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</si>
  <si>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</si>
  <si>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</si>
  <si>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</si>
  <si>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</si>
  <si>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</si>
  <si>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</si>
  <si>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</si>
  <si>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</si>
  <si>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</si>
  <si>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</si>
  <si>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</si>
  <si>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</si>
  <si>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</si>
  <si>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</si>
  <si>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</si>
  <si>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</si>
  <si>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</si>
  <si>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</si>
  <si>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</si>
  <si>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</si>
  <si>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</si>
  <si>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</si>
  <si>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</si>
  <si>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</si>
  <si>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</si>
  <si>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</si>
  <si>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</si>
  <si>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</si>
  <si>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</si>
  <si>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</si>
  <si>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</si>
  <si>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</si>
  <si>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</si>
  <si>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</si>
  <si>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</si>
  <si>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</si>
  <si>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</si>
  <si>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</si>
  <si>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</si>
  <si>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</si>
  <si>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</si>
  <si>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</si>
  <si>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</si>
  <si>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</si>
  <si>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</si>
  <si>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</si>
  <si>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</si>
  <si>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</si>
  <si>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</si>
  <si>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</si>
  <si>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</si>
  <si>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</si>
  <si>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</si>
  <si>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</si>
  <si>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</si>
  <si>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</si>
  <si>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</si>
  <si>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</si>
  <si>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</si>
  <si>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</si>
  <si>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</si>
  <si>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</si>
  <si>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</si>
  <si>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</si>
  <si>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</si>
  <si>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</si>
  <si>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</si>
  <si>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</si>
  <si>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</si>
  <si>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</si>
  <si>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</si>
  <si>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</si>
  <si>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</si>
  <si>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</si>
  <si>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</si>
  <si>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</si>
  <si>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</si>
  <si>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</si>
  <si>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</si>
  <si>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</si>
  <si>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</si>
  <si>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</si>
  <si>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</si>
  <si>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</si>
  <si>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</si>
  <si>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</si>
  <si>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</si>
  <si>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</si>
  <si>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</si>
  <si>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</si>
  <si>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</si>
  <si>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</si>
  <si>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</si>
  <si>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</si>
  <si>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</si>
  <si>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</si>
  <si>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</si>
  <si>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</si>
  <si>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</si>
  <si>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</si>
  <si>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</si>
  <si>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</si>
  <si>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</si>
  <si>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</si>
  <si>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</si>
  <si>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</si>
  <si>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</si>
  <si>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</si>
  <si>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</si>
  <si>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</si>
  <si>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</si>
  <si>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</si>
  <si>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</si>
  <si>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</si>
  <si>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</si>
  <si>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</si>
  <si>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</si>
  <si>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</si>
  <si>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</si>
  <si>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</si>
  <si>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</si>
  <si>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</si>
  <si>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</si>
  <si>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</si>
  <si>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</si>
  <si>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</si>
  <si>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</si>
  <si>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</si>
  <si>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</si>
  <si>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</si>
  <si>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</si>
  <si>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</si>
  <si>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</si>
  <si>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</si>
  <si>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</si>
  <si>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</si>
  <si>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</si>
  <si>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</si>
  <si>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</si>
  <si>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</si>
  <si>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</si>
  <si>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</si>
  <si>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</si>
  <si>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</si>
  <si>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</si>
  <si>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</si>
  <si>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</si>
  <si>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</si>
  <si>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</si>
  <si>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</si>
  <si>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</si>
  <si>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</si>
  <si>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</si>
  <si>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</si>
  <si>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</si>
  <si>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</si>
  <si>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</si>
  <si>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</si>
  <si>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</si>
  <si>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</si>
  <si>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</si>
  <si>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</si>
  <si>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</si>
  <si>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</si>
  <si>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</si>
  <si>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</si>
  <si>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</si>
  <si>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</si>
  <si>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</si>
  <si>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</si>
  <si>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</si>
  <si>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</si>
  <si>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</si>
  <si>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</si>
  <si>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</si>
  <si>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</si>
  <si>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</si>
  <si>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</si>
  <si>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</si>
  <si>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</si>
  <si>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</si>
  <si>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</si>
  <si>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</si>
  <si>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</si>
  <si>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</si>
  <si>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</si>
  <si>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</si>
  <si>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</si>
  <si>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</si>
  <si>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</si>
  <si>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</si>
  <si>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</si>
  <si>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</si>
  <si>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</si>
  <si>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</si>
  <si>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</si>
  <si>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</si>
  <si>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</si>
  <si>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</si>
  <si>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</si>
  <si>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</si>
  <si>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</si>
  <si>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</si>
  <si>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</si>
  <si>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</si>
  <si>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</si>
  <si>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</si>
  <si>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</si>
  <si>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</si>
  <si>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</si>
  <si>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</si>
  <si>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</si>
  <si>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</si>
  <si>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</si>
  <si>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</si>
  <si>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</si>
  <si>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</si>
  <si>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</si>
  <si>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</si>
  <si>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</si>
  <si>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</si>
  <si>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</si>
  <si>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</si>
  <si>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</si>
  <si>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</si>
  <si>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</si>
  <si>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</si>
  <si>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</si>
  <si>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</si>
  <si>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</si>
  <si>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</si>
  <si>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</si>
  <si>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</si>
  <si>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</si>
  <si>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</si>
  <si>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</si>
  <si>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</si>
  <si>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</si>
  <si>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</si>
  <si>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</si>
  <si>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</si>
  <si>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</si>
  <si>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</si>
  <si>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</si>
  <si>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</si>
  <si>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</si>
  <si>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</si>
  <si>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</si>
  <si>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</si>
  <si>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</si>
  <si>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</si>
  <si>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</si>
  <si>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</si>
  <si>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</si>
  <si>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</si>
  <si>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</si>
  <si>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</si>
  <si>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</si>
  <si>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</si>
  <si>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</si>
  <si>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</si>
  <si>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</si>
  <si>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</si>
  <si>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</si>
  <si>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</si>
  <si>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</si>
  <si>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</si>
  <si>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</si>
  <si>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</si>
  <si>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</si>
  <si>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</si>
  <si>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</si>
  <si>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</si>
  <si>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</si>
  <si>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</si>
  <si>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</si>
  <si>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</si>
  <si>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</si>
  <si>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</si>
  <si>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</si>
  <si>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</si>
  <si>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</si>
  <si>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</si>
  <si>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</si>
  <si>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</si>
  <si>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</si>
  <si>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</si>
  <si>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</si>
  <si>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</si>
  <si>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</si>
  <si>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</si>
  <si>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</si>
  <si>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</si>
  <si>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</si>
  <si>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</si>
  <si>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</si>
  <si>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</si>
  <si>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</si>
  <si>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</si>
  <si>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</si>
  <si>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</si>
  <si>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</si>
  <si>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</si>
  <si>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</si>
  <si>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</si>
  <si>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</si>
  <si>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</si>
  <si>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</si>
  <si>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</si>
  <si>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</si>
  <si>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</si>
  <si>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</si>
  <si>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</si>
  <si>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</si>
  <si>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</si>
  <si>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</si>
  <si>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</si>
  <si>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</si>
  <si>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</si>
  <si>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</si>
  <si>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</si>
  <si>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</si>
  <si>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</si>
  <si>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</si>
  <si>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</si>
  <si>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</si>
  <si>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</si>
  <si>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</si>
  <si>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</si>
  <si>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</si>
  <si>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</si>
  <si>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</si>
  <si>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</si>
  <si>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</si>
  <si>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</si>
  <si>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</si>
  <si>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</si>
  <si>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</si>
  <si>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</si>
  <si>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</si>
  <si>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</si>
  <si>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</si>
  <si>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</si>
  <si>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</si>
  <si>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</si>
  <si>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</si>
  <si>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</si>
  <si>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</si>
  <si>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</si>
  <si>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</si>
  <si>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</si>
  <si>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</si>
  <si>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</si>
  <si>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</si>
  <si>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</si>
  <si>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</si>
  <si>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</si>
  <si>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</si>
  <si>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</si>
  <si>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</si>
  <si>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</si>
  <si>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</si>
  <si>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</si>
  <si>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</si>
  <si>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</si>
  <si>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</si>
  <si>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</si>
  <si>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</si>
  <si>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</si>
  <si>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</si>
  <si>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</si>
  <si>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</si>
  <si>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</si>
  <si>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</si>
  <si>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</si>
  <si>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</si>
  <si>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</si>
  <si>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</si>
  <si>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</si>
  <si>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</si>
  <si>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</si>
  <si>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</si>
  <si>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</si>
  <si>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</si>
  <si>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</si>
  <si>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</si>
  <si>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</si>
  <si>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</si>
  <si>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</si>
  <si>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</si>
  <si>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</si>
  <si>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</si>
  <si>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</si>
  <si>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</si>
  <si>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</si>
  <si>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</si>
  <si>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</si>
  <si>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</si>
  <si>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</si>
  <si>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</si>
  <si>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</si>
  <si>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</si>
  <si>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</si>
  <si>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</si>
  <si>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</si>
  <si>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</si>
  <si>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</si>
  <si>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</si>
  <si>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</si>
  <si>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</si>
  <si>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</si>
  <si>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</si>
  <si>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</si>
  <si>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</si>
  <si>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</si>
  <si>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</si>
  <si>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</si>
  <si>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</si>
  <si>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</si>
  <si>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</si>
  <si>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</si>
  <si>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</si>
  <si>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</si>
  <si>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</si>
  <si>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</si>
  <si>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</si>
  <si>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</si>
  <si>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</si>
  <si>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</si>
  <si>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</si>
  <si>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</si>
  <si>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</si>
  <si>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</si>
  <si>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</si>
  <si>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</si>
  <si>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</si>
  <si>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</si>
  <si>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</si>
  <si>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</si>
  <si>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</si>
  <si>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</si>
  <si>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</si>
  <si>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</si>
  <si>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</si>
  <si>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</si>
  <si>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</si>
  <si>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</si>
  <si>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</si>
  <si>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</si>
  <si>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</si>
  <si>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</si>
  <si>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</si>
  <si>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</si>
  <si>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</si>
  <si>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</si>
  <si>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</si>
  <si>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</si>
  <si>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</si>
  <si>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</si>
  <si>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</si>
  <si>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</si>
  <si>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</si>
  <si>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</si>
  <si>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</si>
  <si>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</si>
  <si>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</si>
  <si>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</si>
  <si>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</si>
  <si>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</si>
  <si>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</si>
  <si>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</si>
  <si>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</si>
  <si>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</si>
  <si>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</si>
  <si>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</si>
  <si>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</si>
  <si>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</si>
  <si>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</si>
  <si>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</si>
  <si>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</si>
  <si>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</si>
  <si>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</si>
  <si>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</si>
  <si>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</si>
  <si>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</si>
  <si>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</si>
  <si>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</si>
  <si>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</si>
  <si>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</si>
  <si>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</si>
  <si>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</si>
  <si>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</si>
  <si>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</si>
  <si>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</si>
  <si>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</si>
  <si>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</si>
  <si>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</si>
  <si>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</si>
  <si>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</si>
  <si>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</si>
  <si>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</si>
  <si>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</si>
  <si>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</si>
  <si>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</si>
  <si>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</si>
  <si>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</si>
  <si>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</si>
  <si>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</si>
  <si>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</si>
  <si>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</si>
  <si>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</si>
  <si>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</si>
  <si>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</si>
  <si>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</si>
  <si>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</si>
  <si>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</si>
  <si>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</si>
  <si>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</si>
  <si>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</si>
  <si>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</si>
  <si>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</si>
  <si>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</si>
  <si>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</si>
  <si>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</si>
  <si>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</si>
  <si>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</si>
  <si>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</si>
  <si>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</si>
  <si>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</si>
  <si>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</si>
  <si>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</si>
  <si>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</si>
  <si>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</si>
  <si>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</si>
  <si>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</si>
  <si>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</si>
  <si>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</si>
  <si>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</si>
  <si>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</si>
  <si>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</si>
  <si>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</si>
  <si>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</si>
  <si>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</si>
  <si>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</si>
  <si>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</si>
  <si>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</si>
  <si>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</si>
  <si>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</si>
  <si>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</si>
  <si>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</si>
  <si>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</si>
  <si>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</si>
  <si>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</si>
  <si>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</si>
  <si>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</si>
  <si>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</si>
  <si>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</si>
  <si>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</si>
  <si>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</si>
  <si>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</si>
  <si>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</si>
  <si>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</si>
  <si>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</si>
  <si>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</si>
  <si>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</si>
  <si>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</si>
  <si>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</si>
  <si>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</si>
  <si>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</si>
  <si>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</si>
  <si>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</si>
  <si>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</si>
  <si>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</si>
  <si>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</si>
  <si>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</si>
  <si>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</si>
  <si>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</si>
  <si>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</si>
  <si>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</si>
  <si>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</si>
  <si>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</si>
  <si>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</si>
  <si>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</si>
  <si>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</si>
  <si>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</si>
  <si>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</si>
  <si>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</si>
  <si>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</si>
  <si>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</si>
  <si>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</si>
  <si>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</si>
  <si>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</si>
  <si>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</si>
  <si>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</si>
  <si>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</si>
  <si>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</si>
  <si>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</si>
  <si>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</si>
  <si>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</si>
  <si>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</si>
  <si>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</si>
  <si>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</si>
  <si>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</si>
  <si>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</si>
  <si>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</si>
  <si>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</si>
  <si>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</si>
  <si>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</si>
  <si>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</si>
  <si>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</si>
  <si>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</si>
  <si>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</si>
  <si>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</si>
  <si>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</si>
  <si>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</si>
  <si>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</si>
  <si>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</si>
  <si>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</si>
  <si>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</si>
  <si>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</si>
  <si>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</si>
  <si>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</si>
  <si>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</si>
  <si>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</si>
  <si>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</si>
  <si>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</si>
  <si>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</si>
  <si>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</si>
  <si>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</si>
  <si>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</si>
  <si>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</si>
  <si>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</si>
  <si>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</si>
  <si>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</si>
  <si>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</si>
  <si>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</si>
  <si>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</si>
  <si>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</si>
  <si>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</si>
  <si>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</si>
  <si>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</si>
  <si>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</si>
  <si>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</si>
  <si>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</si>
  <si>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</si>
  <si>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</si>
  <si>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</si>
  <si>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</si>
  <si>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</si>
  <si>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</si>
  <si>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</si>
  <si>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</si>
  <si>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</si>
  <si>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</si>
  <si>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</si>
  <si>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</si>
  <si>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</si>
  <si>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</si>
  <si>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</si>
  <si>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</si>
  <si>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</si>
  <si>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</si>
  <si>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</si>
  <si>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</si>
  <si>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</si>
  <si>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</si>
  <si>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</si>
  <si>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</si>
  <si>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</si>
  <si>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</si>
  <si>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</si>
  <si>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</si>
  <si>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</si>
  <si>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</si>
  <si>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</si>
  <si>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</si>
  <si>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</si>
  <si>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</si>
  <si>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</si>
  <si>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</si>
  <si>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</si>
  <si>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</si>
  <si>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</si>
  <si>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</si>
  <si>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</si>
  <si>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</si>
  <si>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</si>
  <si>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</si>
  <si>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</si>
  <si>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</si>
  <si>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</si>
  <si>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</si>
  <si>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</si>
  <si>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</si>
  <si>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</si>
  <si>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</si>
  <si>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</si>
  <si>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</si>
  <si>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</si>
  <si>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</si>
  <si>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</si>
  <si>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</si>
  <si>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</si>
  <si>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</si>
  <si>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</si>
  <si>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</si>
  <si>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</si>
  <si>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</si>
  <si>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</si>
  <si>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</si>
  <si>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</si>
  <si>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</si>
  <si>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</si>
  <si>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</si>
  <si>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</si>
  <si>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</si>
  <si>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</si>
  <si>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</si>
  <si>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</si>
  <si>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</si>
  <si>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</si>
  <si>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</si>
  <si>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</si>
  <si>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</si>
  <si>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</si>
  <si>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</si>
  <si>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</si>
  <si>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</si>
  <si>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</si>
  <si>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</si>
  <si>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</si>
  <si>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</si>
  <si>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</si>
  <si>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</si>
  <si>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</si>
  <si>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</si>
  <si>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</si>
  <si>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</si>
  <si>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</si>
  <si>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</si>
  <si>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</si>
  <si>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</si>
  <si>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</si>
  <si>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</si>
  <si>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</si>
  <si>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</si>
  <si>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</si>
  <si>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</si>
  <si>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</si>
  <si>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</si>
  <si>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</si>
  <si>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</si>
  <si>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</si>
  <si>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</si>
  <si>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</si>
  <si>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</si>
  <si>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</si>
  <si>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</si>
  <si>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</si>
  <si>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</si>
  <si>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</si>
  <si>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</si>
  <si>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</si>
  <si>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</si>
  <si>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</si>
  <si>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</si>
  <si>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</si>
  <si>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</si>
  <si>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</si>
  <si>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</si>
  <si>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</si>
  <si>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</si>
  <si>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</si>
  <si>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</si>
  <si>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</si>
  <si>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</si>
  <si>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</si>
  <si>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</si>
  <si>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</si>
  <si>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</si>
  <si>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</si>
  <si>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</si>
  <si>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</si>
  <si>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</si>
  <si>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</si>
  <si>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</si>
  <si>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</si>
  <si>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</si>
  <si>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</si>
  <si>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</si>
  <si>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</si>
  <si>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</si>
  <si>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</si>
  <si>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</si>
  <si>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</si>
  <si>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</si>
  <si>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</si>
  <si>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</si>
  <si>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</si>
  <si>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</si>
  <si>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</si>
  <si>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</si>
  <si>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</si>
  <si>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</si>
  <si>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</si>
  <si>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</si>
  <si>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</si>
  <si>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</si>
  <si>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</si>
  <si>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</si>
  <si>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</si>
  <si>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</si>
  <si>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</si>
  <si>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</si>
  <si>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</si>
  <si>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</si>
  <si>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</si>
  <si>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</si>
  <si>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</si>
  <si>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</si>
  <si>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</si>
  <si>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</si>
  <si>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</si>
  <si>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</si>
  <si>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</si>
  <si>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</si>
  <si>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</si>
  <si>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</si>
  <si>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</si>
  <si>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</si>
  <si>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</si>
  <si>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</si>
  <si>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</si>
  <si>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</si>
  <si>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</si>
  <si>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</si>
  <si>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</si>
  <si>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</si>
  <si>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</si>
  <si>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</si>
  <si>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</si>
  <si>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</si>
  <si>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</si>
  <si>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</si>
  <si>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</si>
  <si>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</si>
  <si>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</si>
  <si>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</si>
  <si>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</si>
  <si>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</si>
  <si>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</si>
  <si>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</si>
  <si>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</si>
  <si>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</si>
  <si>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</si>
  <si>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</si>
  <si>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</si>
  <si>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</si>
  <si>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</si>
  <si>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</si>
  <si>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</si>
  <si>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</si>
  <si>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</si>
  <si>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</si>
  <si>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</si>
  <si>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</si>
  <si>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</si>
  <si>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</si>
  <si>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</si>
  <si>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</si>
  <si>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</si>
  <si>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</si>
  <si>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</si>
  <si>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</si>
  <si>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</si>
  <si>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</si>
  <si>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</si>
  <si>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</si>
  <si>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</si>
  <si>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</si>
  <si>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</si>
  <si>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</si>
  <si>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</si>
  <si>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</si>
  <si>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</si>
  <si>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</si>
  <si>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</si>
  <si>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</si>
  <si>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</si>
  <si>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</si>
  <si>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</si>
  <si>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</si>
  <si>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</si>
  <si>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</si>
  <si>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</si>
  <si>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</si>
  <si>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</si>
  <si>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</si>
  <si>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</si>
  <si>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</si>
  <si>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</si>
  <si>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</si>
  <si>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</si>
  <si>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</si>
  <si>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</si>
  <si>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</si>
  <si>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</si>
  <si>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</si>
  <si>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</si>
  <si>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</si>
  <si>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</si>
  <si>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</si>
  <si>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</si>
  <si>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</si>
  <si>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</si>
  <si>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</si>
  <si>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</si>
  <si>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</si>
  <si>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</si>
  <si>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</si>
  <si>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</si>
  <si>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</si>
  <si>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</si>
  <si>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</si>
  <si>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</si>
  <si>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</si>
  <si>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</si>
  <si>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</si>
  <si>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</si>
  <si>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</si>
  <si>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</si>
  <si>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</si>
  <si>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</si>
  <si>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</si>
  <si>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</si>
  <si>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</si>
  <si>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</si>
  <si>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</si>
  <si>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</si>
  <si>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</si>
  <si>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</si>
  <si>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</si>
  <si>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</si>
  <si>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</si>
  <si>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</si>
  <si>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</si>
  <si>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</si>
  <si>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</si>
  <si>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</si>
  <si>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</si>
  <si>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</si>
  <si>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</si>
  <si>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</si>
  <si>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</si>
  <si>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</si>
  <si>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</si>
  <si>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</si>
  <si>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</si>
  <si>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</si>
  <si>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</si>
  <si>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</si>
  <si>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</si>
  <si>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</si>
  <si>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</si>
  <si>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</si>
  <si>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</si>
  <si>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</si>
  <si>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</si>
  <si>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</si>
  <si>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</si>
  <si>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</si>
  <si>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</si>
  <si>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</si>
  <si>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</si>
  <si>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</si>
  <si>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</si>
  <si>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</si>
  <si>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</si>
  <si>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</si>
  <si>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</si>
  <si>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</si>
  <si>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</si>
  <si>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</si>
  <si>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</si>
  <si>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</si>
  <si>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</si>
  <si>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</si>
  <si>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</si>
  <si>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</si>
  <si>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</si>
  <si>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</si>
  <si>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</si>
  <si>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</si>
  <si>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</si>
  <si>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</si>
  <si>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</si>
  <si>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</si>
  <si>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</si>
  <si>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</si>
  <si>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</si>
  <si>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</si>
  <si>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</si>
  <si>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</si>
  <si>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</si>
  <si>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</si>
  <si>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</si>
  <si>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</si>
  <si>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</si>
  <si>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</si>
  <si>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</si>
  <si>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</si>
  <si>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</si>
  <si>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</si>
  <si>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</si>
  <si>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</si>
  <si>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</si>
  <si>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</si>
  <si>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</si>
  <si>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</si>
  <si>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</si>
  <si>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</si>
  <si>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</si>
  <si>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</si>
  <si>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</si>
  <si>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</si>
  <si>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</si>
  <si>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</si>
  <si>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</si>
  <si>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</si>
  <si>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</si>
  <si>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</si>
  <si>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</si>
  <si>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</si>
  <si>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</si>
  <si>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</si>
  <si>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</si>
  <si>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</si>
  <si>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</si>
  <si>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</si>
  <si>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</si>
  <si>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</si>
  <si>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</si>
  <si>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</si>
  <si>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</si>
  <si>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</si>
  <si>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</si>
  <si>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</si>
  <si>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</si>
  <si>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</si>
  <si>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</si>
  <si>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</si>
  <si>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</si>
  <si>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</si>
  <si>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</si>
  <si>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</si>
  <si>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</si>
  <si>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</si>
  <si>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</si>
  <si>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</si>
  <si>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</si>
  <si>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</si>
  <si>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</si>
  <si>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</si>
  <si>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</si>
  <si>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</si>
  <si>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</si>
  <si>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</si>
  <si>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</si>
  <si>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</si>
  <si>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</si>
  <si>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</si>
  <si>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</si>
  <si>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</si>
  <si>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</si>
  <si>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</si>
  <si>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</si>
  <si>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</si>
  <si>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</si>
  <si>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</si>
  <si>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</si>
  <si>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</si>
  <si>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</si>
  <si>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</si>
  <si>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</si>
  <si>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</si>
  <si>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</si>
  <si>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</si>
  <si>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</si>
  <si>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</si>
  <si>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</si>
  <si>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</si>
  <si>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</si>
  <si>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</si>
  <si>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</si>
  <si>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</si>
  <si>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</si>
  <si>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</si>
  <si>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</si>
  <si>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</si>
  <si>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</si>
  <si>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</si>
  <si>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</si>
  <si>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</si>
  <si>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</si>
  <si>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</si>
  <si>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</si>
  <si>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</si>
  <si>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</si>
  <si>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</si>
  <si>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</si>
  <si>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</si>
  <si>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</si>
  <si>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</si>
  <si>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</si>
  <si>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</si>
  <si>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</si>
  <si>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</si>
  <si>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</si>
  <si>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</si>
  <si>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</si>
  <si>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</si>
  <si>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</si>
  <si>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</si>
  <si>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</si>
  <si>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</si>
  <si>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</si>
  <si>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</si>
  <si>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</si>
  <si>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</si>
  <si>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</si>
  <si>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</si>
  <si>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</si>
  <si>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</si>
  <si>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</si>
  <si>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</si>
  <si>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</si>
  <si>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</si>
  <si>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</si>
  <si>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</si>
  <si>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</si>
  <si>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</si>
  <si>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</si>
  <si>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</si>
  <si>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</si>
  <si>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</si>
  <si>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</si>
  <si>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</si>
  <si>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</si>
  <si>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</si>
  <si>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</si>
  <si>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</si>
  <si>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</si>
  <si>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</si>
  <si>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</si>
  <si>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</si>
  <si>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</si>
  <si>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</si>
  <si>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</si>
  <si>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</si>
  <si>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</si>
  <si>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</si>
  <si>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</si>
  <si>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</si>
  <si>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</si>
  <si>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</si>
  <si>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</si>
  <si>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</si>
  <si>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</si>
  <si>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</si>
  <si>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</si>
  <si>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</si>
  <si>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</si>
  <si>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</si>
  <si>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</si>
  <si>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</si>
  <si>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</si>
  <si>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</si>
  <si>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</si>
  <si>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</si>
  <si>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</si>
  <si>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</si>
  <si>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</si>
  <si>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</si>
  <si>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</si>
  <si>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</si>
  <si>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</si>
  <si>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</si>
  <si>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</si>
  <si>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</si>
  <si>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</si>
  <si>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</si>
  <si>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</si>
  <si>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</si>
  <si>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</si>
  <si>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</si>
  <si>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</si>
  <si>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</si>
  <si>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</si>
  <si>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</si>
  <si>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</si>
  <si>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</si>
  <si>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</si>
  <si>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</si>
  <si>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</si>
  <si>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</si>
  <si>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</si>
  <si>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</si>
  <si>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</si>
  <si>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</si>
  <si>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</si>
  <si>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</si>
  <si>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</si>
  <si>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</si>
  <si>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</si>
  <si>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</si>
  <si>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</si>
  <si>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</si>
  <si>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</si>
  <si>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</si>
  <si>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</si>
  <si>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</si>
  <si>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</si>
  <si>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</si>
  <si>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</si>
  <si>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</si>
  <si>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</si>
  <si>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</si>
  <si>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</si>
  <si>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</si>
  <si>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</si>
  <si>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</si>
  <si>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</si>
  <si>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</si>
  <si>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</si>
  <si>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</si>
  <si>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</si>
  <si>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</si>
  <si>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</si>
  <si>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</si>
  <si>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</si>
  <si>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</si>
  <si>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</si>
  <si>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</si>
  <si>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</si>
  <si>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</si>
  <si>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</si>
  <si>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</si>
  <si>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</si>
  <si>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</si>
  <si>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</si>
  <si>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</si>
  <si>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</si>
  <si>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</si>
  <si>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</si>
  <si>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</si>
  <si>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</si>
  <si>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</si>
  <si>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</si>
  <si>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</si>
  <si>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</si>
  <si>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</si>
  <si>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</si>
  <si>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</si>
  <si>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</si>
  <si>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</si>
  <si>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</si>
  <si>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</si>
  <si>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</si>
  <si>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</si>
  <si>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</si>
  <si>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</si>
  <si>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</si>
  <si>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</si>
  <si>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</si>
  <si>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</si>
  <si>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</si>
  <si>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</si>
  <si>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</si>
  <si>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</si>
  <si>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</si>
  <si>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</si>
  <si>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</si>
  <si>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</si>
  <si>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</si>
  <si>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</si>
  <si>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</si>
  <si>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</si>
  <si>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</si>
  <si>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</si>
  <si>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</si>
  <si>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</si>
  <si>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</si>
  <si>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</si>
  <si>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</si>
  <si>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</si>
  <si>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</si>
  <si>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</si>
  <si>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</si>
  <si>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</si>
  <si>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</si>
  <si>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</si>
  <si>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</si>
  <si>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</si>
  <si>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</si>
  <si>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</si>
  <si>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</si>
  <si>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</si>
  <si>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</si>
  <si>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</si>
  <si>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</si>
  <si>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</si>
  <si>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</si>
  <si>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</si>
  <si>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</si>
  <si>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</si>
  <si>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</si>
  <si>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</si>
  <si>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</si>
  <si>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</si>
  <si>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</si>
  <si>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</si>
  <si>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</si>
  <si>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</si>
  <si>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</si>
  <si>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</si>
  <si>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</si>
  <si>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</si>
  <si>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</si>
  <si>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</si>
  <si>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</si>
  <si>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</si>
  <si>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</si>
  <si>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</si>
  <si>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</si>
  <si>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</si>
  <si>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</si>
  <si>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</si>
  <si>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</si>
  <si>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</si>
  <si>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</si>
  <si>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</si>
  <si>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</si>
  <si>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</si>
  <si>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</si>
  <si>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</si>
  <si>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</si>
  <si>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</si>
  <si>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</si>
  <si>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</si>
  <si>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</si>
  <si>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</si>
  <si>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</si>
  <si>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</si>
  <si>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</si>
  <si>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</si>
  <si>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</si>
  <si>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</si>
  <si>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</si>
  <si>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</si>
  <si>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</si>
  <si>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</si>
  <si>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</si>
  <si>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</si>
  <si>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</si>
  <si>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</si>
  <si>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</si>
  <si>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</si>
  <si>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</si>
  <si>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</si>
  <si>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</si>
  <si>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</si>
  <si>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</si>
  <si>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</si>
  <si>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</si>
  <si>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</si>
  <si>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</si>
  <si>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</si>
  <si>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</si>
  <si>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</si>
  <si>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</si>
  <si>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</si>
  <si>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</si>
  <si>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</si>
  <si>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</si>
  <si>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</si>
  <si>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</si>
  <si>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</si>
  <si>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</si>
  <si>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</si>
  <si>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</si>
  <si>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</si>
  <si>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</si>
  <si>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</si>
  <si>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</si>
  <si>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</si>
  <si>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</si>
  <si>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</si>
  <si>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</si>
  <si>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</si>
  <si>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</si>
  <si>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</si>
  <si>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</si>
  <si>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</si>
  <si>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</si>
  <si>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</si>
  <si>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</si>
  <si>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</si>
  <si>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</si>
  <si>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</si>
  <si>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</si>
  <si>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</si>
  <si>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</si>
  <si>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</si>
  <si>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</si>
  <si>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</si>
  <si>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</si>
  <si>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</si>
  <si>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</si>
  <si>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</si>
  <si>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</si>
  <si>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</si>
  <si>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</si>
  <si>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</si>
  <si>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</si>
  <si>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</si>
  <si>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</si>
  <si>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</si>
  <si>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</si>
  <si>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</si>
  <si>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</si>
  <si>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</si>
  <si>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</si>
  <si>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</si>
  <si>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</si>
  <si>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</si>
  <si>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</si>
  <si>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</si>
  <si>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</si>
  <si>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</si>
  <si>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</si>
  <si>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</si>
  <si>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</si>
  <si>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</si>
  <si>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</si>
  <si>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</si>
  <si>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</si>
  <si>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</si>
  <si>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</si>
  <si>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</si>
  <si>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</si>
  <si>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</si>
  <si>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</si>
  <si>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</si>
  <si>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</si>
  <si>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</si>
  <si>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</si>
  <si>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</si>
  <si>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</si>
  <si>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</si>
  <si>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</si>
  <si>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</si>
  <si>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</si>
  <si>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</si>
  <si>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</si>
  <si>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</si>
  <si>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</si>
  <si>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</si>
  <si>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</si>
  <si>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</si>
  <si>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</si>
  <si>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</si>
  <si>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</si>
  <si>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</si>
  <si>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</si>
  <si>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</si>
  <si>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</si>
  <si>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</si>
  <si>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</si>
  <si>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</si>
  <si>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</si>
  <si>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</si>
  <si>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</si>
  <si>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</si>
  <si>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</si>
  <si>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</si>
  <si>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</si>
  <si>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</si>
  <si>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</si>
  <si>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</si>
  <si>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</si>
  <si>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</si>
  <si>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</si>
  <si>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</si>
  <si>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</si>
  <si>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</si>
  <si>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</si>
  <si>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</si>
  <si>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</si>
  <si>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</si>
  <si>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</si>
  <si>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</si>
  <si>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</si>
  <si>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</si>
  <si>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</si>
  <si>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</si>
  <si>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</si>
  <si>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</si>
  <si>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</si>
  <si>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</si>
  <si>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</si>
  <si>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</si>
  <si>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</si>
  <si>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</si>
  <si>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</si>
  <si>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</si>
  <si>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</si>
  <si>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</si>
  <si>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</si>
  <si>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</si>
  <si>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</si>
  <si>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</si>
  <si>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</si>
  <si>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</si>
  <si>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</si>
  <si>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</si>
  <si>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</si>
  <si>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</si>
  <si>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</si>
  <si>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</si>
  <si>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</si>
  <si>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</si>
  <si>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</si>
  <si>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</si>
  <si>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</si>
  <si>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</si>
  <si>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</si>
  <si>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</si>
  <si>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</si>
  <si>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</si>
  <si>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</si>
  <si>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</si>
  <si>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</si>
  <si>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</si>
  <si>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</si>
  <si>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</si>
  <si>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</si>
  <si>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</si>
  <si>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</si>
  <si>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</si>
  <si>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</si>
  <si>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</si>
  <si>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</si>
  <si>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</si>
  <si>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</si>
  <si>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</si>
  <si>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</si>
  <si>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</si>
  <si>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</si>
  <si>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</si>
  <si>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</si>
  <si>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</si>
  <si>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</si>
  <si>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</si>
  <si>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</si>
  <si>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</si>
  <si>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</si>
  <si>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</si>
  <si>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</si>
  <si>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</si>
  <si>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</si>
  <si>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</si>
  <si>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</si>
  <si>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</si>
  <si>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</si>
  <si>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</si>
  <si>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</si>
  <si>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</si>
  <si>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</si>
  <si>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</si>
  <si>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</si>
  <si>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</si>
  <si>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</si>
  <si>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</si>
  <si>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</si>
  <si>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</si>
  <si>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</si>
  <si>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</si>
  <si>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</si>
  <si>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</si>
  <si>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</si>
  <si>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</si>
  <si>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</si>
  <si>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</si>
  <si>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</si>
  <si>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</si>
  <si>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</si>
  <si>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</si>
  <si>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</si>
  <si>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</si>
  <si>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</si>
  <si>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</si>
  <si>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</si>
  <si>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</si>
  <si>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</si>
  <si>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</si>
  <si>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</si>
  <si>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</si>
  <si>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</si>
  <si>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</si>
  <si>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</si>
  <si>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</si>
  <si>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</si>
  <si>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</si>
  <si>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</si>
  <si>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</si>
  <si>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</si>
  <si>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</si>
  <si>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</si>
  <si>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</si>
  <si>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</si>
  <si>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</si>
  <si>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</si>
  <si>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</si>
  <si>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</si>
  <si>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</si>
  <si>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</si>
  <si>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</si>
  <si>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</si>
  <si>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</si>
  <si>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</si>
  <si>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</si>
  <si>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</si>
  <si>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</si>
  <si>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</si>
  <si>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</si>
  <si>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</si>
  <si>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</si>
  <si>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</si>
  <si>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</si>
  <si>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</si>
  <si>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</si>
  <si>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</si>
  <si>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</si>
  <si>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</si>
  <si>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</si>
  <si>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</si>
  <si>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</si>
  <si>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</si>
  <si>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</si>
  <si>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</si>
  <si>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</si>
  <si>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</si>
  <si>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</si>
  <si>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</si>
  <si>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</si>
  <si>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</si>
  <si>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</si>
  <si>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</si>
  <si>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</si>
  <si>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</si>
  <si>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</si>
  <si>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</si>
  <si>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</si>
  <si>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</si>
  <si>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</si>
  <si>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</si>
  <si>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</si>
  <si>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</si>
  <si>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</si>
  <si>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</si>
  <si>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</si>
  <si>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</si>
  <si>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</si>
  <si>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</si>
  <si>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</si>
  <si>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</si>
  <si>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</si>
  <si>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</si>
  <si>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</si>
  <si>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</si>
  <si>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</si>
  <si>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</si>
  <si>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</si>
  <si>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</si>
  <si>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</si>
  <si>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</si>
  <si>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</si>
  <si>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</si>
  <si>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</si>
  <si>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</si>
  <si>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</si>
  <si>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</si>
  <si>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</si>
  <si>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</si>
  <si>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</si>
  <si>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</si>
  <si>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</si>
  <si>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</si>
  <si>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</si>
  <si>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</si>
  <si>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</si>
  <si>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</si>
  <si>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</si>
  <si>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</si>
  <si>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</si>
  <si>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</si>
  <si>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</si>
  <si>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</si>
  <si>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</si>
  <si>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</si>
  <si>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</si>
  <si>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</si>
  <si>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</si>
  <si>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</si>
  <si>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</si>
  <si>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</si>
  <si>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</si>
  <si>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</si>
  <si>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</si>
  <si>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</si>
  <si>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</si>
  <si>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</si>
  <si>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</si>
  <si>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</si>
  <si>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</si>
  <si>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</si>
  <si>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</si>
  <si>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</si>
  <si>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</si>
  <si>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</si>
  <si>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</si>
  <si>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</si>
  <si>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</si>
  <si>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</si>
  <si>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</si>
  <si>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</si>
  <si>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</si>
  <si>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</si>
  <si>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</si>
  <si>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</si>
  <si>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</si>
  <si>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</si>
  <si>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</si>
  <si>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</si>
  <si>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</si>
  <si>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</si>
  <si>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</si>
  <si>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</si>
  <si>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</si>
  <si>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</si>
  <si>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</si>
  <si>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</si>
  <si>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</si>
  <si>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</si>
  <si>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</si>
  <si>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</si>
  <si>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</si>
  <si>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</si>
  <si>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</si>
  <si>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</si>
  <si>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</si>
  <si>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</si>
  <si>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</si>
  <si>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</si>
  <si>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</si>
  <si>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</si>
  <si>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</si>
  <si>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</si>
  <si>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</si>
  <si>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</si>
  <si>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</si>
  <si>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</si>
  <si>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</si>
  <si>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</si>
  <si>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</si>
  <si>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</si>
  <si>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</si>
  <si>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</si>
  <si>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</si>
  <si>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</si>
  <si>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</si>
  <si>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</si>
  <si>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</si>
  <si>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</si>
  <si>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</si>
  <si>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</si>
  <si>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</si>
  <si>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</si>
  <si>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</si>
  <si>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</si>
  <si>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</si>
  <si>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</si>
  <si>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</si>
  <si>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</si>
  <si>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</si>
  <si>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</si>
  <si>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</si>
  <si>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</si>
  <si>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</si>
  <si>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</si>
  <si>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</si>
  <si>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</si>
  <si>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</si>
  <si>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</si>
  <si>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</si>
  <si>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</si>
  <si>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</si>
  <si>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</si>
  <si>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</si>
  <si>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</si>
  <si>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</si>
  <si>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</si>
  <si>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</si>
  <si>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</si>
  <si>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</si>
  <si>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</si>
  <si>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</si>
  <si>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</si>
  <si>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</si>
  <si>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</si>
  <si>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</si>
  <si>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</si>
  <si>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</si>
  <si>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</si>
  <si>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</si>
  <si>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</si>
  <si>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</si>
  <si>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</si>
  <si>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</si>
  <si>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</si>
  <si>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</si>
  <si>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</si>
  <si>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</si>
  <si>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</si>
  <si>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</si>
  <si>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</si>
  <si>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</si>
  <si>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</si>
  <si>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</si>
  <si>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</si>
  <si>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</si>
  <si>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</si>
  <si>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</si>
  <si>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</si>
  <si>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</si>
  <si>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</si>
  <si>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</si>
  <si>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</si>
  <si>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</si>
  <si>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</si>
  <si>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</si>
  <si>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</si>
  <si>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</si>
  <si>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</si>
  <si>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</si>
  <si>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</si>
  <si>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</si>
  <si>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</si>
  <si>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</si>
  <si>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</si>
  <si>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</si>
  <si>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</si>
  <si>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</si>
  <si>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</si>
  <si>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</si>
  <si>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</si>
  <si>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</si>
  <si>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</si>
  <si>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</si>
  <si>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</si>
  <si>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</si>
  <si>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</si>
  <si>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</si>
  <si>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</si>
  <si>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</si>
  <si>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</si>
  <si>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</si>
  <si>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</si>
  <si>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</si>
  <si>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</si>
  <si>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</si>
  <si>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</si>
  <si>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</si>
  <si>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</si>
  <si>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</si>
  <si>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</si>
  <si>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</si>
  <si>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</si>
  <si>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</si>
  <si>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</si>
  <si>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</si>
  <si>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</si>
  <si>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</si>
  <si>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</si>
  <si>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</si>
  <si>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</si>
  <si>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</si>
  <si>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</si>
  <si>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</si>
  <si>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</si>
  <si>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</si>
  <si>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</si>
  <si>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</si>
  <si>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</si>
  <si>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</si>
  <si>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</si>
  <si>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</si>
  <si>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</si>
  <si>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</si>
  <si>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</si>
  <si>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</si>
  <si>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</si>
  <si>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</si>
  <si>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</si>
  <si>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</si>
  <si>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</si>
  <si>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</si>
  <si>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</si>
  <si>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</si>
  <si>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</si>
  <si>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</si>
  <si>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</si>
  <si>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</si>
  <si>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</si>
  <si>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</si>
  <si>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</si>
  <si>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</si>
  <si>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</si>
  <si>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</si>
  <si>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</si>
  <si>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</si>
  <si>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</si>
  <si>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</si>
  <si>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</si>
  <si>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</si>
  <si>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</si>
  <si>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</si>
  <si>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</si>
  <si>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</si>
  <si>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</si>
  <si>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</si>
  <si>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</si>
  <si>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</si>
  <si>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</si>
  <si>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</si>
  <si>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</si>
  <si>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</si>
  <si>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</si>
  <si>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</si>
  <si>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</si>
  <si>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</si>
  <si>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</si>
  <si>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</si>
  <si>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</si>
  <si>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</si>
  <si>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</si>
  <si>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</si>
  <si>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</si>
  <si>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</si>
  <si>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</si>
  <si>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</si>
  <si>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</si>
  <si>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</si>
  <si>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</si>
  <si>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</si>
  <si>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</si>
  <si>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</si>
  <si>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</si>
  <si>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</si>
  <si>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</si>
  <si>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</si>
  <si>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</si>
  <si>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</si>
  <si>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</si>
  <si>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</si>
  <si>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</si>
  <si>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</si>
  <si>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</si>
  <si>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</si>
  <si>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</si>
  <si>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</si>
  <si>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</si>
  <si>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</si>
  <si>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</si>
  <si>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</si>
  <si>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</si>
  <si>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</si>
  <si>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</si>
  <si>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</si>
  <si>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</si>
  <si>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</si>
  <si>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</si>
  <si>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</si>
  <si>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</si>
  <si>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</si>
  <si>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</si>
  <si>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</si>
  <si>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</si>
  <si>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</si>
  <si>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</si>
  <si>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</si>
  <si>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</si>
  <si>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</si>
  <si>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</si>
  <si>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</si>
  <si>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</si>
  <si>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</si>
  <si>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</si>
  <si>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</si>
  <si>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</si>
  <si>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</si>
  <si>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</si>
  <si>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</si>
  <si>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</si>
  <si>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</si>
  <si>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</si>
  <si>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</si>
  <si>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</si>
  <si>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</si>
  <si>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</si>
  <si>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</si>
  <si>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</si>
  <si>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</si>
  <si>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</si>
  <si>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</si>
  <si>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</si>
  <si>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</si>
  <si>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</si>
  <si>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</si>
  <si>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</si>
  <si>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</si>
  <si>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</si>
  <si>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</si>
  <si>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</si>
  <si>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</si>
  <si>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</si>
  <si>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</si>
  <si>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</si>
  <si>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</si>
  <si>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</si>
  <si>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</si>
  <si>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</si>
  <si>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</si>
  <si>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</si>
  <si>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</si>
  <si>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</si>
  <si>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</si>
  <si>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</si>
  <si>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</si>
  <si>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</si>
  <si>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</si>
  <si>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</si>
  <si>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</si>
  <si>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</si>
  <si>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</si>
  <si>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</si>
  <si>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</si>
  <si>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</si>
  <si>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</si>
  <si>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</si>
  <si>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</si>
  <si>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</si>
  <si>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</si>
  <si>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</si>
  <si>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</si>
  <si>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</si>
  <si>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</si>
  <si>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</si>
  <si>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</si>
  <si>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</si>
  <si>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</si>
  <si>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</si>
  <si>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</si>
  <si>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</si>
  <si>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</si>
  <si>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</si>
  <si>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</si>
  <si>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</si>
  <si>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</si>
  <si>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</si>
  <si>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</si>
  <si>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</si>
  <si>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</si>
  <si>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</si>
  <si>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</si>
  <si>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</si>
  <si>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</si>
  <si>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</si>
  <si>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</si>
  <si>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</si>
  <si>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</si>
  <si>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</si>
  <si>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</si>
  <si>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</si>
  <si>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</si>
  <si>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</si>
  <si>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</si>
  <si>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</si>
  <si>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</si>
  <si>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</si>
  <si>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</si>
  <si>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</si>
  <si>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</si>
  <si>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</si>
  <si>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</si>
  <si>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</si>
  <si>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</si>
  <si>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</si>
  <si>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</si>
  <si>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</si>
  <si>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</si>
  <si>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</si>
  <si>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</si>
  <si>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</si>
  <si>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</si>
  <si>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</si>
  <si>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</si>
  <si>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</si>
  <si>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</si>
  <si>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</si>
  <si>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</si>
  <si>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</si>
  <si>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</si>
  <si>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</si>
  <si>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</si>
  <si>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</si>
  <si>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</si>
  <si>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</si>
  <si>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</si>
  <si>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</si>
  <si>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</si>
  <si>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</si>
  <si>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</si>
  <si>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</si>
  <si>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</si>
  <si>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</si>
  <si>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</si>
  <si>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</si>
  <si>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</si>
  <si>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</si>
  <si>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</si>
  <si>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</si>
  <si>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</si>
  <si>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</si>
  <si>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</si>
  <si>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</si>
  <si>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</si>
  <si>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</si>
  <si>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</si>
  <si>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</si>
  <si>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</si>
  <si>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</si>
  <si>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</si>
  <si>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</si>
  <si>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</si>
  <si>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</si>
  <si>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</si>
  <si>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</si>
  <si>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</si>
  <si>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</si>
  <si>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</si>
  <si>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</si>
  <si>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</si>
  <si>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</si>
  <si>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</si>
  <si>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</si>
  <si>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</si>
  <si>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</si>
  <si>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</si>
  <si>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</si>
  <si>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</si>
  <si>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</si>
  <si>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</si>
  <si>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</si>
  <si>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</si>
  <si>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</si>
  <si>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</si>
  <si>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</si>
  <si>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</si>
  <si>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</si>
  <si>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</si>
  <si>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</si>
  <si>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</si>
  <si>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</si>
  <si>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</si>
  <si>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</si>
  <si>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</si>
  <si>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</si>
  <si>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</si>
  <si>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</si>
  <si>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</si>
  <si>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</si>
  <si>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</si>
  <si>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</si>
  <si>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</si>
  <si>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</si>
  <si>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</si>
  <si>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</si>
  <si>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</si>
  <si>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</si>
  <si>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</si>
  <si>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</si>
  <si>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</si>
  <si>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</si>
  <si>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</si>
  <si>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</si>
  <si>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</si>
  <si>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</si>
  <si>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</si>
  <si>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</si>
  <si>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</si>
  <si>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</si>
  <si>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</si>
  <si>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</si>
  <si>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</si>
  <si>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</si>
  <si>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</si>
  <si>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</si>
  <si>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</si>
  <si>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</si>
  <si>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</si>
  <si>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</si>
  <si>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</si>
  <si>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</si>
  <si>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</si>
  <si>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</si>
  <si>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</si>
  <si>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</si>
  <si>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</si>
  <si>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</si>
  <si>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</si>
  <si>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</si>
  <si>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</si>
  <si>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</si>
  <si>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</si>
  <si>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</si>
  <si>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</si>
  <si>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</si>
  <si>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</si>
  <si>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</si>
  <si>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</si>
  <si>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</si>
  <si>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</si>
  <si>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</si>
  <si>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</si>
  <si>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</si>
  <si>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</si>
  <si>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</si>
  <si>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</si>
  <si>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</si>
  <si>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</si>
  <si>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</si>
  <si>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</si>
  <si>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</si>
  <si>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</si>
  <si>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</si>
  <si>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</si>
  <si>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</si>
  <si>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</si>
  <si>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</si>
  <si>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</si>
  <si>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</si>
  <si>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</si>
  <si>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</si>
  <si>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</si>
  <si>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</si>
  <si>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</si>
  <si>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</si>
  <si>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</si>
  <si>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</si>
  <si>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</si>
  <si>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</si>
  <si>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</si>
  <si>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</si>
  <si>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</si>
  <si>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</si>
  <si>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</si>
  <si>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</si>
  <si>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</si>
  <si>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</si>
  <si>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</si>
  <si>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</si>
  <si>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</si>
  <si>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</si>
  <si>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</si>
  <si>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</si>
  <si>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</si>
  <si>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</si>
  <si>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</si>
  <si>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</si>
  <si>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</si>
  <si>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</si>
  <si>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</si>
  <si>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</si>
  <si>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</si>
  <si>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</si>
  <si>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</si>
  <si>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</si>
  <si>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</si>
  <si>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</si>
  <si>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</si>
  <si>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</si>
  <si>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</si>
  <si>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</si>
  <si>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</si>
  <si>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</si>
  <si>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</si>
  <si>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</si>
  <si>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</si>
  <si>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</si>
  <si>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</si>
  <si>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</si>
  <si>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</si>
  <si>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</si>
  <si>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</si>
  <si>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</si>
  <si>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</si>
  <si>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</si>
  <si>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</si>
  <si>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</si>
  <si>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</si>
  <si>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</si>
  <si>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</si>
  <si>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</si>
  <si>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</si>
  <si>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</si>
  <si>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</si>
  <si>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</si>
  <si>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</si>
  <si>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</si>
  <si>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</si>
  <si>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</si>
  <si>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</si>
  <si>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</si>
  <si>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</si>
  <si>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</si>
  <si>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</si>
  <si>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</si>
  <si>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</si>
  <si>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</si>
  <si>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</si>
  <si>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</si>
  <si>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</si>
  <si>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</si>
  <si>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</si>
  <si>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</si>
  <si>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</si>
  <si>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</si>
  <si>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</si>
  <si>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</si>
  <si>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</si>
  <si>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</si>
  <si>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</si>
  <si>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</si>
  <si>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</si>
  <si>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</si>
  <si>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</si>
  <si>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</si>
  <si>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</si>
  <si>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</si>
  <si>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</si>
  <si>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</si>
  <si>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</si>
  <si>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</si>
  <si>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</si>
  <si>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</si>
  <si>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</si>
  <si>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</si>
  <si>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</si>
  <si>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</si>
  <si>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</si>
  <si>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</si>
  <si>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</si>
  <si>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</si>
  <si>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</si>
  <si>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</si>
  <si>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</si>
  <si>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</si>
  <si>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</si>
  <si>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</si>
  <si>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</si>
  <si>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</si>
  <si>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</si>
  <si>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</si>
  <si>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</si>
  <si>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</si>
  <si>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</si>
  <si>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</si>
  <si>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</si>
  <si>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</si>
  <si>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</si>
  <si>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</si>
  <si>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</si>
  <si>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</si>
  <si>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</si>
  <si>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</si>
  <si>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</si>
  <si>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</si>
  <si>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</si>
  <si>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</si>
  <si>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</si>
  <si>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</si>
  <si>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</si>
  <si>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</si>
  <si>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</si>
  <si>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</si>
  <si>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</si>
  <si>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</si>
  <si>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</si>
  <si>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</si>
  <si>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</si>
  <si>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</si>
  <si>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</si>
  <si>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</si>
  <si>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</si>
  <si>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</si>
  <si>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</si>
  <si>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</si>
  <si>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</si>
  <si>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</si>
  <si>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</si>
  <si>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</si>
  <si>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</si>
  <si>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</si>
  <si>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</si>
  <si>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</si>
  <si>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</si>
  <si>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</si>
  <si>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</si>
  <si>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</si>
  <si>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</si>
  <si>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</si>
  <si>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</si>
  <si>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</si>
  <si>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</si>
  <si>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</si>
  <si>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</si>
  <si>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</si>
  <si>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</si>
  <si>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</si>
  <si>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</si>
  <si>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</si>
  <si>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</si>
  <si>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</si>
  <si>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</si>
  <si>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</si>
  <si>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</si>
  <si>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</si>
  <si>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</si>
  <si>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</si>
  <si>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</si>
  <si>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</si>
  <si>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</si>
  <si>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</si>
  <si>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</si>
  <si>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</si>
  <si>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</si>
  <si>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</si>
  <si>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</si>
  <si>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</si>
  <si>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</si>
  <si>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</si>
  <si>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</si>
  <si>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</si>
  <si>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</si>
  <si>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</si>
  <si>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</si>
  <si>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</si>
  <si>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</si>
  <si>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</si>
  <si>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</si>
  <si>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</si>
  <si>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</si>
  <si>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</si>
  <si>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</si>
  <si>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</si>
  <si>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</si>
  <si>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</si>
  <si>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</si>
  <si>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</si>
  <si>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</si>
  <si>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</si>
  <si>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</si>
  <si>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</si>
  <si>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</si>
  <si>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</si>
  <si>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</si>
  <si>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</si>
  <si>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</si>
  <si>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</si>
  <si>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</si>
  <si>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</si>
  <si>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</si>
  <si>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</si>
  <si>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</si>
  <si>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</si>
  <si>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</si>
  <si>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</si>
  <si>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</si>
  <si>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</si>
  <si>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</si>
  <si>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</si>
  <si>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</si>
  <si>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</si>
  <si>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</si>
  <si>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</si>
  <si>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</si>
  <si>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</si>
  <si>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</si>
  <si>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</si>
  <si>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</si>
  <si>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</si>
  <si>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</si>
  <si>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</si>
  <si>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</si>
  <si>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</si>
  <si>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</si>
  <si>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</si>
  <si>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</si>
  <si>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</si>
  <si>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</si>
  <si>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</si>
  <si>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</si>
  <si>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</si>
  <si>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</si>
  <si>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</si>
  <si>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</si>
  <si>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</si>
  <si>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</si>
  <si>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</si>
  <si>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</si>
  <si>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</si>
  <si>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</si>
  <si>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</si>
  <si>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</si>
  <si>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</si>
  <si>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</si>
  <si>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</si>
  <si>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</si>
  <si>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</si>
  <si>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</si>
  <si>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</si>
  <si>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</si>
  <si>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</si>
  <si>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</si>
  <si>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</si>
  <si>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</si>
  <si>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</si>
  <si>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</si>
  <si>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</si>
  <si>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</si>
  <si>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</si>
  <si>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</si>
  <si>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</si>
  <si>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</si>
  <si>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</si>
  <si>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</si>
  <si>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</si>
  <si>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</si>
  <si>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</si>
  <si>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</si>
  <si>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</si>
  <si>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</si>
  <si>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</si>
  <si>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</si>
  <si>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</si>
  <si>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</si>
  <si>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</si>
  <si>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</si>
  <si>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</si>
  <si>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</si>
  <si>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</si>
  <si>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</si>
  <si>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</si>
  <si>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</si>
  <si>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</si>
  <si>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</si>
  <si>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</si>
  <si>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</si>
  <si>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</si>
  <si>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</si>
  <si>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</si>
  <si>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</si>
  <si>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</si>
  <si>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</si>
  <si>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</si>
  <si>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</si>
  <si>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</si>
  <si>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</si>
  <si>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</si>
  <si>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</si>
  <si>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</si>
  <si>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</si>
  <si>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</si>
  <si>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</si>
  <si>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</si>
  <si>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</si>
  <si>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</si>
  <si>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</si>
  <si>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</si>
  <si>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</si>
  <si>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</si>
  <si>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</si>
  <si>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</si>
  <si>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</si>
  <si>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</si>
  <si>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</si>
  <si>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</si>
  <si>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</si>
  <si>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</si>
  <si>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</si>
  <si>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</si>
  <si>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</si>
  <si>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</si>
  <si>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</si>
  <si>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</si>
  <si>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</si>
  <si>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</si>
  <si>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</si>
  <si>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</si>
  <si>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</si>
  <si>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</si>
  <si>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</si>
  <si>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</si>
  <si>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</si>
  <si>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</si>
  <si>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</si>
  <si>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</si>
  <si>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</si>
  <si>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</si>
  <si>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</si>
  <si>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</si>
  <si>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</si>
  <si>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</si>
  <si>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</si>
  <si>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</si>
  <si>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</si>
  <si>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</si>
  <si>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</si>
  <si>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</si>
  <si>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</si>
  <si>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</si>
  <si>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</si>
  <si>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</si>
  <si>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</si>
  <si>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</si>
  <si>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</si>
  <si>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</si>
  <si>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</si>
  <si>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</si>
  <si>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</si>
  <si>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</si>
  <si>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</si>
  <si>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</si>
  <si>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</si>
  <si>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</si>
  <si>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</si>
  <si>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</si>
  <si>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</si>
  <si>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</si>
  <si>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</si>
  <si>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</si>
  <si>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</si>
  <si>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</si>
  <si>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</si>
  <si>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</si>
  <si>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</si>
  <si>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</si>
  <si>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</si>
  <si>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</si>
  <si>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</si>
  <si>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</si>
  <si>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</si>
  <si>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</si>
  <si>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</si>
  <si>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</si>
  <si>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</si>
  <si>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</si>
  <si>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</si>
  <si>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</si>
  <si>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</si>
  <si>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</si>
  <si>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</si>
  <si>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</si>
  <si>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</si>
  <si>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</si>
  <si>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</si>
  <si>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</si>
  <si>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</si>
  <si>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</si>
  <si>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</si>
  <si>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</si>
  <si>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</si>
  <si>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</si>
  <si>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</si>
  <si>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</si>
  <si>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</si>
  <si>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</si>
  <si>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</si>
  <si>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</si>
  <si>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</si>
  <si>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</si>
  <si>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</si>
  <si>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</si>
  <si>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</si>
  <si>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</si>
  <si>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</si>
  <si>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</si>
  <si>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</si>
  <si>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</si>
  <si>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</si>
  <si>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</si>
  <si>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</si>
  <si>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</si>
  <si>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</si>
  <si>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</si>
  <si>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</si>
  <si>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</si>
  <si>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</si>
  <si>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</si>
  <si>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</si>
  <si>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</si>
  <si>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</si>
  <si>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</si>
  <si>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</si>
  <si>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</si>
  <si>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</si>
  <si>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</si>
  <si>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</si>
  <si>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</si>
  <si>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</si>
  <si>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</si>
  <si>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</si>
  <si>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</si>
  <si>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</si>
  <si>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</si>
  <si>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</si>
  <si>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</si>
  <si>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</si>
  <si>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</si>
  <si>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</si>
  <si>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</si>
  <si>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</si>
  <si>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</si>
  <si>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</si>
  <si>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</si>
  <si>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</si>
  <si>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</si>
  <si>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</si>
  <si>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</si>
  <si>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</si>
  <si>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</si>
  <si>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</si>
  <si>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</si>
  <si>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</si>
  <si>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</si>
  <si>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</si>
  <si>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</si>
  <si>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</si>
  <si>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</si>
  <si>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</si>
  <si>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</si>
  <si>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</si>
  <si>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</si>
  <si>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</si>
  <si>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</si>
  <si>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</si>
  <si>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</si>
  <si>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</si>
  <si>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</si>
  <si>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</si>
  <si>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</si>
  <si>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</si>
  <si>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</si>
  <si>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</si>
  <si>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</si>
  <si>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</si>
  <si>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</si>
  <si>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</si>
  <si>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</si>
  <si>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</si>
  <si>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</si>
  <si>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</si>
  <si>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</si>
  <si>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</si>
  <si>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</si>
  <si>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</si>
  <si>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</si>
  <si>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</si>
  <si>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</si>
  <si>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</si>
  <si>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</si>
  <si>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</si>
  <si>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</si>
  <si>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</si>
  <si>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</si>
  <si>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</si>
  <si>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</si>
  <si>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</si>
  <si>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</si>
  <si>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</si>
  <si>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</si>
  <si>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</si>
  <si>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</si>
  <si>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</si>
  <si>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</si>
  <si>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</si>
  <si>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</si>
  <si>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</si>
  <si>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</si>
  <si>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</si>
  <si>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</si>
  <si>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</si>
  <si>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</si>
  <si>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</si>
  <si>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</si>
  <si>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</si>
  <si>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</si>
  <si>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</si>
  <si>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</si>
  <si>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</si>
  <si>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</si>
  <si>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</si>
  <si>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</si>
  <si>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</si>
  <si>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</si>
  <si>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</si>
  <si>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</si>
  <si>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</si>
  <si>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</si>
  <si>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</si>
  <si>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</si>
  <si>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</si>
  <si>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</si>
  <si>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</si>
  <si>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</si>
  <si>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</si>
  <si>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</si>
  <si>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</si>
  <si>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</si>
  <si>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</si>
  <si>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</si>
  <si>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</si>
  <si>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</si>
  <si>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</si>
  <si>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</si>
  <si>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</si>
  <si>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</si>
  <si>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</si>
  <si>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</si>
  <si>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</si>
  <si>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</si>
  <si>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</si>
  <si>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</si>
  <si>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</si>
  <si>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</si>
  <si>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</si>
  <si>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</si>
  <si>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</si>
  <si>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</si>
  <si>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</si>
  <si>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</si>
  <si>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</si>
  <si>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</si>
  <si>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</si>
  <si>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</si>
  <si>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</si>
  <si>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</si>
  <si>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</si>
  <si>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</si>
  <si>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</si>
  <si>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</si>
  <si>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</si>
  <si>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</si>
  <si>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</si>
  <si>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</si>
  <si>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</si>
  <si>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</si>
  <si>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</si>
  <si>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</si>
  <si>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</si>
  <si>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</si>
  <si>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</si>
  <si>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</si>
  <si>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</si>
  <si>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</si>
  <si>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</si>
  <si>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</si>
  <si>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</si>
  <si>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</si>
  <si>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</si>
  <si>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</si>
  <si>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</si>
  <si>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</si>
  <si>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</si>
  <si>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</si>
  <si>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</si>
  <si>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</si>
  <si>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</si>
  <si>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</si>
  <si>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</si>
  <si>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</si>
  <si>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</si>
  <si>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</si>
  <si>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</si>
  <si>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</si>
  <si>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</si>
  <si>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</si>
  <si>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</si>
  <si>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</si>
  <si>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</si>
  <si>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</si>
  <si>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</si>
  <si>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</si>
  <si>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</si>
  <si>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</si>
  <si>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</si>
  <si>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</si>
  <si>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</si>
  <si>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</si>
  <si>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</si>
  <si>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</si>
  <si>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</si>
  <si>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</si>
  <si>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</si>
  <si>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</si>
  <si>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</si>
  <si>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</si>
  <si>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</si>
  <si>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</si>
  <si>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</si>
  <si>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</si>
  <si>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</si>
  <si>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</si>
  <si>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</si>
  <si>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</si>
  <si>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</si>
  <si>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</si>
  <si>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</si>
  <si>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</si>
  <si>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</si>
  <si>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</si>
  <si>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</si>
  <si>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</si>
  <si>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</si>
  <si>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</si>
  <si>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</si>
  <si>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</si>
  <si>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</si>
  <si>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</si>
  <si>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</si>
  <si>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</si>
  <si>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</si>
  <si>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</si>
  <si>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</si>
  <si>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</si>
  <si>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</si>
  <si>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</si>
  <si>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</si>
  <si>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</si>
  <si>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</si>
  <si>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</si>
  <si>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</si>
  <si>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</si>
  <si>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</si>
  <si>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</si>
  <si>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</si>
  <si>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</si>
  <si>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</si>
  <si>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</si>
  <si>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</si>
  <si>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</si>
  <si>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</si>
  <si>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</si>
  <si>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</si>
  <si>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</si>
  <si>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</si>
  <si>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</si>
  <si>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</si>
  <si>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</si>
  <si>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</si>
  <si>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</si>
  <si>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</si>
  <si>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</si>
  <si>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</si>
  <si>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</si>
  <si>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</si>
  <si>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</si>
  <si>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</si>
  <si>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</si>
  <si>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</si>
  <si>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</si>
  <si>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</si>
  <si>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</si>
  <si>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</si>
  <si>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</si>
  <si>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</si>
  <si>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</si>
  <si>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</si>
  <si>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</si>
  <si>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</si>
  <si>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</si>
  <si>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</si>
  <si>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</si>
  <si>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</si>
  <si>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</si>
  <si>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</si>
  <si>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</si>
  <si>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</si>
  <si>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</si>
  <si>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</si>
  <si>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</si>
  <si>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</si>
  <si>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</si>
  <si>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</si>
  <si>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</si>
  <si>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</si>
  <si>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</si>
  <si>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</si>
  <si>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</si>
  <si>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</si>
  <si>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</si>
  <si>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</si>
  <si>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</si>
  <si>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</si>
  <si>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</si>
  <si>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</si>
  <si>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</si>
  <si>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</si>
  <si>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</si>
  <si>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</si>
  <si>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</si>
  <si>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</si>
  <si>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</si>
  <si>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</si>
  <si>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</si>
  <si>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</si>
  <si>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</si>
  <si>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</si>
  <si>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</si>
  <si>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</si>
  <si>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</si>
  <si>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</si>
  <si>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</si>
  <si>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</si>
  <si>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</si>
  <si>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</si>
  <si>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</si>
  <si>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</si>
  <si>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</si>
  <si>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</si>
  <si>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</si>
  <si>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</si>
  <si>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</si>
  <si>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</si>
  <si>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</si>
  <si>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</si>
  <si>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</si>
  <si>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</si>
  <si>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</si>
  <si>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</si>
  <si>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</si>
  <si>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</si>
  <si>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</si>
  <si>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</si>
  <si>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</si>
  <si>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</si>
  <si>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</si>
  <si>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</si>
  <si>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</si>
  <si>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</si>
  <si>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</si>
  <si>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</si>
  <si>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</si>
  <si>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</si>
  <si>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</si>
  <si>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</si>
  <si>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</si>
  <si>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</si>
  <si>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</si>
  <si>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</si>
  <si>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</si>
  <si>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</si>
  <si>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</si>
  <si>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</si>
  <si>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</si>
  <si>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</si>
  <si>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</si>
  <si>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</si>
  <si>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</si>
  <si>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</si>
  <si>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</si>
  <si>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</si>
  <si>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</si>
  <si>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</si>
  <si>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</si>
  <si>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</si>
  <si>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</si>
  <si>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</si>
  <si>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</si>
  <si>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</si>
  <si>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</si>
  <si>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</si>
  <si>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</si>
  <si>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</si>
  <si>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</si>
  <si>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</si>
  <si>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</si>
  <si>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</si>
  <si>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</si>
  <si>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</si>
  <si>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</si>
  <si>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</si>
  <si>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</si>
  <si>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</si>
  <si>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</si>
  <si>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</si>
  <si>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</si>
  <si>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</si>
  <si>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</si>
  <si>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</si>
  <si>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</si>
  <si>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</si>
  <si>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</si>
  <si>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</si>
  <si>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</si>
  <si>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</si>
  <si>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</si>
  <si>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</si>
  <si>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</si>
  <si>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</si>
  <si>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</si>
  <si>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</si>
  <si>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</si>
  <si>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</si>
  <si>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</si>
  <si>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</si>
  <si>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</si>
  <si>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</si>
  <si>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</si>
  <si>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</si>
  <si>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</si>
  <si>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</si>
  <si>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</si>
  <si>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</si>
  <si>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</si>
  <si>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</si>
  <si>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</si>
  <si>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</si>
  <si>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</si>
  <si>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</si>
  <si>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</si>
  <si>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</si>
  <si>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</si>
  <si>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</si>
  <si>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</si>
  <si>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</si>
  <si>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</si>
  <si>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</si>
  <si>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</si>
  <si>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</si>
  <si>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</si>
  <si>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</si>
  <si>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</si>
  <si>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</si>
  <si>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</si>
  <si>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</si>
  <si>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</si>
  <si>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</si>
  <si>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</si>
  <si>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</si>
  <si>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</si>
  <si>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</si>
  <si>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</si>
  <si>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</si>
  <si>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</si>
  <si>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</si>
  <si>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</si>
  <si>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</si>
  <si>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</si>
  <si>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</si>
  <si>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</si>
  <si>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</si>
  <si>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</si>
  <si>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</si>
  <si>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</si>
  <si>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</si>
  <si>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</si>
  <si>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</si>
  <si>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</si>
  <si>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</si>
  <si>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</si>
  <si>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</si>
  <si>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</si>
  <si>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</si>
  <si>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</si>
  <si>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</si>
  <si>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</si>
  <si>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</si>
  <si>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</si>
  <si>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</si>
  <si>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</si>
  <si>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</si>
  <si>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</si>
  <si>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</si>
  <si>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</si>
  <si>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</si>
  <si>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</si>
  <si>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</si>
  <si>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</si>
  <si>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</si>
  <si>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</si>
  <si>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</si>
  <si>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</si>
  <si>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</si>
  <si>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</si>
  <si>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</si>
  <si>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</si>
  <si>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</si>
  <si>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</si>
  <si>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</si>
  <si>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</si>
  <si>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</si>
  <si>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</si>
  <si>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</si>
  <si>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</si>
  <si>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</si>
  <si>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</si>
  <si>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</si>
  <si>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</si>
  <si>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</si>
  <si>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</si>
  <si>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</si>
  <si>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</si>
  <si>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</si>
  <si>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</si>
  <si>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</si>
  <si>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</si>
  <si>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</si>
  <si>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</si>
  <si>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</si>
  <si>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</si>
  <si>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</si>
  <si>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</si>
  <si>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</si>
  <si>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</si>
  <si>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</si>
  <si>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</si>
  <si>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</si>
  <si>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</si>
  <si>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</si>
  <si>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</si>
  <si>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</si>
  <si>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</si>
  <si>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</si>
  <si>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</si>
  <si>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</si>
  <si>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</si>
  <si>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</si>
  <si>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</si>
  <si>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</si>
  <si>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</si>
  <si>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</si>
  <si>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</si>
  <si>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</si>
  <si>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</si>
  <si>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</si>
  <si>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</si>
  <si>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</si>
  <si>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</si>
  <si>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</si>
  <si>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</si>
  <si>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</si>
  <si>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</si>
  <si>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</si>
  <si>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</si>
  <si>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</si>
  <si>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</si>
  <si>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</si>
  <si>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</si>
  <si>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</si>
  <si>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</si>
  <si>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</si>
  <si>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</si>
  <si>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</si>
  <si>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</si>
  <si>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</si>
  <si>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</si>
  <si>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</si>
  <si>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</si>
  <si>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</si>
  <si>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</si>
  <si>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</si>
  <si>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</si>
  <si>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</si>
  <si>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</si>
  <si>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</si>
  <si>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</si>
  <si>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</si>
  <si>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</si>
  <si>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</si>
  <si>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</si>
  <si>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</si>
  <si>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</si>
  <si>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</si>
  <si>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</si>
  <si>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</si>
  <si>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</si>
  <si>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</si>
  <si>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</si>
  <si>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</si>
  <si>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</si>
  <si>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</si>
  <si>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</si>
  <si>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</si>
  <si>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</si>
  <si>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</si>
  <si>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</si>
  <si>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</si>
  <si>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</si>
  <si>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</si>
  <si>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</si>
  <si>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</si>
  <si>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</si>
  <si>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</si>
  <si>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</si>
  <si>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</si>
  <si>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</si>
  <si>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</si>
  <si>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</si>
  <si>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</si>
  <si>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</si>
  <si>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</si>
  <si>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</si>
  <si>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</si>
  <si>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</si>
  <si>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</si>
  <si>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</si>
  <si>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</si>
  <si>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</si>
  <si>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</si>
  <si>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</si>
  <si>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</si>
  <si>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</si>
  <si>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</si>
  <si>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</si>
  <si>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</si>
  <si>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</si>
  <si>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</si>
  <si>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</si>
  <si>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</si>
  <si>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</si>
  <si>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</si>
  <si>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</si>
  <si>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</si>
  <si>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</si>
  <si>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</si>
  <si>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</si>
  <si>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</si>
  <si>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</si>
  <si>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</si>
  <si>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</si>
  <si>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</si>
  <si>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</si>
  <si>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</si>
  <si>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</si>
  <si>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</si>
  <si>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</si>
  <si>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</si>
  <si>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</si>
  <si>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</si>
  <si>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</si>
  <si>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</si>
  <si>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</si>
  <si>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</si>
  <si>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</si>
  <si>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</si>
  <si>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</si>
  <si>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</si>
  <si>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</si>
  <si>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</si>
  <si>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</si>
  <si>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</si>
  <si>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</si>
  <si>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</si>
  <si>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</si>
  <si>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</si>
  <si>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</si>
  <si>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</si>
  <si>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</si>
  <si>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</si>
  <si>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</si>
  <si>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</si>
  <si>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</si>
  <si>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</si>
  <si>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</si>
  <si>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</si>
  <si>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</si>
  <si>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</si>
  <si>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</si>
  <si>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</si>
  <si>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</si>
  <si>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</si>
  <si>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</si>
  <si>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</si>
  <si>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</si>
  <si>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</si>
  <si>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</si>
  <si>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</si>
  <si>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</si>
  <si>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</si>
  <si>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</si>
  <si>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</si>
  <si>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</si>
  <si>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</si>
  <si>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</si>
  <si>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</si>
  <si>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</si>
  <si>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</si>
  <si>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</si>
  <si>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</si>
  <si>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</si>
  <si>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</si>
  <si>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</si>
  <si>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</si>
  <si>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</si>
  <si>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</si>
  <si>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</si>
  <si>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</si>
  <si>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</si>
  <si>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</si>
  <si>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</si>
  <si>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</si>
  <si>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</si>
  <si>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</si>
  <si>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</si>
  <si>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</si>
  <si>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</si>
  <si>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</si>
  <si>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</si>
  <si>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</si>
  <si>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</si>
  <si>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</si>
  <si>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</si>
  <si>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</si>
  <si>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</si>
  <si>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</si>
  <si>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</si>
  <si>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</si>
  <si>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</si>
  <si>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</si>
  <si>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</si>
  <si>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</si>
  <si>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</si>
  <si>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</si>
  <si>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</si>
  <si>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</si>
  <si>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</si>
  <si>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</si>
  <si>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</si>
  <si>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</si>
  <si>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</si>
  <si>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</si>
  <si>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</si>
  <si>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</si>
  <si>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</si>
  <si>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</si>
  <si>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</si>
  <si>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</si>
  <si>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</si>
  <si>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</si>
  <si>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</si>
  <si>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</si>
  <si>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</si>
  <si>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</si>
  <si>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</si>
  <si>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</si>
  <si>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</si>
  <si>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</si>
  <si>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</si>
  <si>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</si>
  <si>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</si>
  <si>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</si>
  <si>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</si>
  <si>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</si>
  <si>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</si>
  <si>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</si>
  <si>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</si>
  <si>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</si>
  <si>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</si>
  <si>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</si>
  <si>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</si>
  <si>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</si>
  <si>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</si>
  <si>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</si>
  <si>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</si>
  <si>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</si>
  <si>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</si>
  <si>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</si>
  <si>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</si>
  <si>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</si>
  <si>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</si>
  <si>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</si>
  <si>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</si>
  <si>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</si>
  <si>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</si>
  <si>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</si>
  <si>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</si>
  <si>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</si>
  <si>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</si>
  <si>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</si>
  <si>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</si>
  <si>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</si>
  <si>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</si>
  <si>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</si>
  <si>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</si>
  <si>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</si>
  <si>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</si>
  <si>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</si>
  <si>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</si>
  <si>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</si>
  <si>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</si>
  <si>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</si>
  <si>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</si>
  <si>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</si>
  <si>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</si>
  <si>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</si>
  <si>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</si>
  <si>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</si>
  <si>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</si>
  <si>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</si>
  <si>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</si>
  <si>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</si>
  <si>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</si>
  <si>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</si>
  <si>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</si>
  <si>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</si>
  <si>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</si>
  <si>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</si>
  <si>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</si>
  <si>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</si>
  <si>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</si>
  <si>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</si>
  <si>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</si>
  <si>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</si>
  <si>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</si>
  <si>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</si>
  <si>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</si>
  <si>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</si>
  <si>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</si>
  <si>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</si>
  <si>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</si>
  <si>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</si>
  <si>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</si>
  <si>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</si>
  <si>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</si>
  <si>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</si>
  <si>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</si>
  <si>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</si>
  <si>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</si>
  <si>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</si>
  <si>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</si>
  <si>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</si>
  <si>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</si>
  <si>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</si>
  <si>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</si>
  <si>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</si>
  <si>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</si>
  <si>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</si>
  <si>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</si>
  <si>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</si>
  <si>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</si>
  <si>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</si>
  <si>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</si>
  <si>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</si>
  <si>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</si>
  <si>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</si>
  <si>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</si>
  <si>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</si>
  <si>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</si>
  <si>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</si>
  <si>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</si>
  <si>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</si>
  <si>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</si>
  <si>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</si>
  <si>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</si>
  <si>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</si>
  <si>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</si>
  <si>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</si>
  <si>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</si>
  <si>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</si>
  <si>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</si>
  <si>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</si>
  <si>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</si>
  <si>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</si>
  <si>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</si>
  <si>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</si>
  <si>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</si>
  <si>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</si>
  <si>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</si>
  <si>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</si>
  <si>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</si>
  <si>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</si>
  <si>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</si>
  <si>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</si>
  <si>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</si>
  <si>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</si>
  <si>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</si>
  <si>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</si>
  <si>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</si>
  <si>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</si>
  <si>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</si>
  <si>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</si>
  <si>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</si>
  <si>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</si>
  <si>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</si>
  <si>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</si>
  <si>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</si>
  <si>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</si>
  <si>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</si>
  <si>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</si>
  <si>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</si>
  <si>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</si>
  <si>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</si>
  <si>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</si>
  <si>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</si>
  <si>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</si>
  <si>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</si>
  <si>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</si>
  <si>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</si>
  <si>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</si>
  <si>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</si>
  <si>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</si>
  <si>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</si>
  <si>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</si>
  <si>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</si>
  <si>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</si>
  <si>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</si>
  <si>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</si>
  <si>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</si>
  <si>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</si>
  <si>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</si>
  <si>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</si>
  <si>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</si>
  <si>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</si>
  <si>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</si>
  <si>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</si>
  <si>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</si>
  <si>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</si>
  <si>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</si>
  <si>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</si>
  <si>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</si>
  <si>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</si>
  <si>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</si>
  <si>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</si>
  <si>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</si>
  <si>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</si>
  <si>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</si>
  <si>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</si>
  <si>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</si>
  <si>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</si>
  <si>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</si>
  <si>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</si>
  <si>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</si>
  <si>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</si>
  <si>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</si>
  <si>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</si>
  <si>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</si>
  <si>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</si>
  <si>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</si>
  <si>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</si>
  <si>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</si>
  <si>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</si>
  <si>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</si>
  <si>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</si>
  <si>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</si>
  <si>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</si>
  <si>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</si>
  <si>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</si>
  <si>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</si>
  <si>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</si>
  <si>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</si>
  <si>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</si>
  <si>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</si>
  <si>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</si>
  <si>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</si>
  <si>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</si>
  <si>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</si>
  <si>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</si>
  <si>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</si>
  <si>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</si>
  <si>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</si>
  <si>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</si>
  <si>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</si>
  <si>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</si>
  <si>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</si>
  <si>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</si>
  <si>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</si>
  <si>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</si>
  <si>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</si>
  <si>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</si>
  <si>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</si>
  <si>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</si>
  <si>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</si>
  <si>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</si>
  <si>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</si>
  <si>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</si>
  <si>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</si>
  <si>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</si>
  <si>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</si>
  <si>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</si>
  <si>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</si>
  <si>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</si>
  <si>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</si>
  <si>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</si>
  <si>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</si>
  <si>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</si>
  <si>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</si>
  <si>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</si>
  <si>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</si>
  <si>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</si>
  <si>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</si>
  <si>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</si>
  <si>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</si>
  <si>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</si>
  <si>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</si>
  <si>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</si>
  <si>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</si>
  <si>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</si>
  <si>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</si>
  <si>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</si>
  <si>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</si>
  <si>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</si>
  <si>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</si>
  <si>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</si>
  <si>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</si>
  <si>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</si>
  <si>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</si>
  <si>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</si>
  <si>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</si>
  <si>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</si>
  <si>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</si>
  <si>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</si>
  <si>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</si>
  <si>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</si>
  <si>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</si>
  <si>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</si>
  <si>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</si>
  <si>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</si>
  <si>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</si>
  <si>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</si>
  <si>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</si>
  <si>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</si>
  <si>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</si>
  <si>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</si>
  <si>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</si>
  <si>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</si>
  <si>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</si>
  <si>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</si>
  <si>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</si>
  <si>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</si>
  <si>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</si>
  <si>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</si>
  <si>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</si>
  <si>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</si>
  <si>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</si>
  <si>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</si>
  <si>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</si>
  <si>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</si>
  <si>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</si>
  <si>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</si>
  <si>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</si>
  <si>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</si>
  <si>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</si>
  <si>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</si>
  <si>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</si>
  <si>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</si>
  <si>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</si>
  <si>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</si>
  <si>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</si>
  <si>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</si>
  <si>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</si>
  <si>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</si>
  <si>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</si>
  <si>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</si>
  <si>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</si>
  <si>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</si>
  <si>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</si>
  <si>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</si>
  <si>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</si>
  <si>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</si>
  <si>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</si>
  <si>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</si>
  <si>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</si>
  <si>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</si>
  <si>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</si>
  <si>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</si>
  <si>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</si>
  <si>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</si>
  <si>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</si>
  <si>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</si>
  <si>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</si>
  <si>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</si>
  <si>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</si>
  <si>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</si>
  <si>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</si>
  <si>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</si>
  <si>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</si>
  <si>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</si>
  <si>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</si>
  <si>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</si>
  <si>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</si>
  <si>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</si>
  <si>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</si>
  <si>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</si>
  <si>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</si>
  <si>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</si>
  <si>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</si>
  <si>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</si>
  <si>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</si>
  <si>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</si>
  <si>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</si>
  <si>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</si>
  <si>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</si>
  <si>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</si>
  <si>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</si>
  <si>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</si>
  <si>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</si>
  <si>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</si>
  <si>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</si>
  <si>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</si>
  <si>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</si>
  <si>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</si>
  <si>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</si>
  <si>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</si>
  <si>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</si>
  <si>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</si>
  <si>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</si>
  <si>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</si>
  <si>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</si>
  <si>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</si>
  <si>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</si>
  <si>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</si>
  <si>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</si>
  <si>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</si>
  <si>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</si>
  <si>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</si>
  <si>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</si>
  <si>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</si>
  <si>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</si>
  <si>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</si>
  <si>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</si>
  <si>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</si>
  <si>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</si>
  <si>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</si>
  <si>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</si>
  <si>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</si>
  <si>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</si>
  <si>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</si>
  <si>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</si>
  <si>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</si>
  <si>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</si>
  <si>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</si>
  <si>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</si>
  <si>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</si>
  <si>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</si>
  <si>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</si>
  <si>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</si>
  <si>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</si>
  <si>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</si>
  <si>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</si>
  <si>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</si>
  <si>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</si>
  <si>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</si>
  <si>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</si>
  <si>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</si>
  <si>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</si>
  <si>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</si>
  <si>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</si>
  <si>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</si>
  <si>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</si>
  <si>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</si>
  <si>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</si>
  <si>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</si>
  <si>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</si>
  <si>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</si>
  <si>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</si>
  <si>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</si>
  <si>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</si>
  <si>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</si>
  <si>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</si>
  <si>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</si>
  <si>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</si>
  <si>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</si>
  <si>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</si>
  <si>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</si>
  <si>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</si>
  <si>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</si>
  <si>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</si>
  <si>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</si>
  <si>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</si>
  <si>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</si>
  <si>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</si>
  <si>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</si>
  <si>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</si>
  <si>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</si>
  <si>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</si>
  <si>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</si>
  <si>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</si>
  <si>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</si>
  <si>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</si>
  <si>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</si>
  <si>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</si>
  <si>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</si>
  <si>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</si>
  <si>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</si>
  <si>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</si>
  <si>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</si>
  <si>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</si>
  <si>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</si>
  <si>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</si>
  <si>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</si>
  <si>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</si>
  <si>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</si>
  <si>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</si>
  <si>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</si>
  <si>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</si>
  <si>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</si>
  <si>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</si>
  <si>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</si>
  <si>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</si>
  <si>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</si>
  <si>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</si>
  <si>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</si>
  <si>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</si>
  <si>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</si>
  <si>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</si>
  <si>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</si>
  <si>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</si>
  <si>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</si>
  <si>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</si>
  <si>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</si>
  <si>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</si>
  <si>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</si>
  <si>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</si>
  <si>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</si>
  <si>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</si>
  <si>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</si>
  <si>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</si>
  <si>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</si>
  <si>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</si>
  <si>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</si>
  <si>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</si>
  <si>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</si>
  <si>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</si>
  <si>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</si>
  <si>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</si>
  <si>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</si>
  <si>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</si>
  <si>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</si>
  <si>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</si>
  <si>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</si>
  <si>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</si>
  <si>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</si>
  <si>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</si>
  <si>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</si>
  <si>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</si>
  <si>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</si>
  <si>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</si>
  <si>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</si>
  <si>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</si>
  <si>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</si>
  <si>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</si>
  <si>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</si>
  <si>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</si>
  <si>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</si>
  <si>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</si>
  <si>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</si>
  <si>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</si>
  <si>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</si>
  <si>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</si>
  <si>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</si>
  <si>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</si>
  <si>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</si>
  <si>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</si>
  <si>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</si>
  <si>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</si>
  <si>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</si>
  <si>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</si>
  <si>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</si>
  <si>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</si>
  <si>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</si>
  <si>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</si>
  <si>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</si>
  <si>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</si>
  <si>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</si>
  <si>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</si>
  <si>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</si>
  <si>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</si>
  <si>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</si>
  <si>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</si>
  <si>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</si>
  <si>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</si>
  <si>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</si>
  <si>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</si>
  <si>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</si>
  <si>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</si>
  <si>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</si>
  <si>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</si>
  <si>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</si>
  <si>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</si>
  <si>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</si>
  <si>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</si>
  <si>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</si>
  <si>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</si>
  <si>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</si>
  <si>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</si>
  <si>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</si>
  <si>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</si>
  <si>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</si>
  <si>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</si>
  <si>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</si>
  <si>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</si>
  <si>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</si>
  <si>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</si>
  <si>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</si>
  <si>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</si>
  <si>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</si>
  <si>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</si>
  <si>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</si>
  <si>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</si>
  <si>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</si>
  <si>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</si>
  <si>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</si>
  <si>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</si>
  <si>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</si>
  <si>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</si>
  <si>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</si>
  <si>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</si>
  <si>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</si>
  <si>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</si>
  <si>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</si>
  <si>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</si>
  <si>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</si>
  <si>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</si>
  <si>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</si>
  <si>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</si>
  <si>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</si>
  <si>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</si>
  <si>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</si>
  <si>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</si>
  <si>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</si>
  <si>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</si>
  <si>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</si>
  <si>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</si>
  <si>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</si>
  <si>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</si>
  <si>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</si>
  <si>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</si>
  <si>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</si>
  <si>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</si>
  <si>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</si>
  <si>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</si>
  <si>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</si>
  <si>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</si>
  <si>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</si>
  <si>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</si>
  <si>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</si>
  <si>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</si>
  <si>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</si>
  <si>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</si>
  <si>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</si>
  <si>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</si>
  <si>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</si>
  <si>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</si>
  <si>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</si>
  <si>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</si>
  <si>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</si>
  <si>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</si>
  <si>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</si>
  <si>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</si>
  <si>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</si>
  <si>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</si>
  <si>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</si>
  <si>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</si>
  <si>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</si>
  <si>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</si>
  <si>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</si>
  <si>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</si>
  <si>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</si>
  <si>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</si>
  <si>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</si>
  <si>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</si>
  <si>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</si>
  <si>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</si>
  <si>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</si>
  <si>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</si>
  <si>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</si>
  <si>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</si>
  <si>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</si>
  <si>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</si>
  <si>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</si>
  <si>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</si>
  <si>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</si>
  <si>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</si>
  <si>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</si>
  <si>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</si>
  <si>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</si>
  <si>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</si>
  <si>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</si>
  <si>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</si>
  <si>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</si>
  <si>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</si>
  <si>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</si>
  <si>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</si>
  <si>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</si>
  <si>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</si>
  <si>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</si>
  <si>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</si>
  <si>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</si>
  <si>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</si>
  <si>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</si>
  <si>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</si>
  <si>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</si>
  <si>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</si>
  <si>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</si>
  <si>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</si>
  <si>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</si>
  <si>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</si>
  <si>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</si>
  <si>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</si>
  <si>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</si>
  <si>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</si>
  <si>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</si>
  <si>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</si>
  <si>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</si>
  <si>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</si>
  <si>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</si>
  <si>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</si>
  <si>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</si>
  <si>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</si>
  <si>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</si>
  <si>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</si>
  <si>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</si>
  <si>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</si>
  <si>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</si>
  <si>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</si>
  <si>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</si>
  <si>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</si>
  <si>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</si>
  <si>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</si>
  <si>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</si>
  <si>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</si>
  <si>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</si>
  <si>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</si>
  <si>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</si>
  <si>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</si>
  <si>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</si>
  <si>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</si>
  <si>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</si>
  <si>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</si>
  <si>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</si>
  <si>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</si>
  <si>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</si>
  <si>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</si>
  <si>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</si>
  <si>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</si>
  <si>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</si>
  <si>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</si>
  <si>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</si>
  <si>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</si>
  <si>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</si>
  <si>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</si>
  <si>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</si>
  <si>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</si>
  <si>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</si>
  <si>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</si>
  <si>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</si>
  <si>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</si>
  <si>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</si>
  <si>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</si>
  <si>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</si>
  <si>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</si>
  <si>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</si>
  <si>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</si>
  <si>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</si>
  <si>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</si>
  <si>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</si>
  <si>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</si>
  <si>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</si>
  <si>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</si>
  <si>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</si>
  <si>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</si>
  <si>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</si>
  <si>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</si>
  <si>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</si>
  <si>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</si>
  <si>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</si>
  <si>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</si>
  <si>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</si>
  <si>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</si>
  <si>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</si>
  <si>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</si>
  <si>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</si>
  <si>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</si>
  <si>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</si>
  <si>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</si>
  <si>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</si>
  <si>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</si>
  <si>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</si>
  <si>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</si>
  <si>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</si>
  <si>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</si>
  <si>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</si>
  <si>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</si>
  <si>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</si>
  <si>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</si>
  <si>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</si>
  <si>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</si>
  <si>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</si>
  <si>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</si>
  <si>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</si>
  <si>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</si>
  <si>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</si>
  <si>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</si>
  <si>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</si>
  <si>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</si>
  <si>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</si>
  <si>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</si>
  <si>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</si>
  <si>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</si>
  <si>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</si>
  <si>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</si>
  <si>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</si>
  <si>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</si>
  <si>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</si>
  <si>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</si>
  <si>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</si>
  <si>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</si>
  <si>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</si>
  <si>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</si>
  <si>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</si>
  <si>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</si>
  <si>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</si>
  <si>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</si>
  <si>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</si>
  <si>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</si>
  <si>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</si>
  <si>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</si>
  <si>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</si>
  <si>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</si>
  <si>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</si>
  <si>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</si>
  <si>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</si>
  <si>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</si>
  <si>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</si>
  <si>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</si>
  <si>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</si>
  <si>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</si>
  <si>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</si>
  <si>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</si>
  <si>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</si>
  <si>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</si>
  <si>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</si>
  <si>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</si>
  <si>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</si>
  <si>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</si>
  <si>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</si>
  <si>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</si>
  <si>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</si>
  <si>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</si>
  <si>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</si>
  <si>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</si>
  <si>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</si>
  <si>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</si>
  <si>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</si>
  <si>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</si>
  <si>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</si>
  <si>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</si>
  <si>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</si>
  <si>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</si>
  <si>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</si>
  <si>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</si>
  <si>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</si>
  <si>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</si>
  <si>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</si>
  <si>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</si>
  <si>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</si>
  <si>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</si>
  <si>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</si>
  <si>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</si>
  <si>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</si>
  <si>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</si>
  <si>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</si>
  <si>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</si>
  <si>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</si>
  <si>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</si>
  <si>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</si>
  <si>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</si>
  <si>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</si>
  <si>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</si>
  <si>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</si>
  <si>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</si>
  <si>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</si>
  <si>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</si>
  <si>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</si>
  <si>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</si>
  <si>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</si>
  <si>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</si>
  <si>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</si>
  <si>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</si>
  <si>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</si>
  <si>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</si>
  <si>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</si>
  <si>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</si>
  <si>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</si>
  <si>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</si>
  <si>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</si>
  <si>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</si>
  <si>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</si>
  <si>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</si>
  <si>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</si>
  <si>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</si>
  <si>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</si>
  <si>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</si>
  <si>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</si>
  <si>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</si>
  <si>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</si>
  <si>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</si>
  <si>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</si>
  <si>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</si>
  <si>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</si>
  <si>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</si>
  <si>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</si>
  <si>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</si>
  <si>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</si>
  <si>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</si>
  <si>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</si>
  <si>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</si>
  <si>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</si>
  <si>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</si>
  <si>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</si>
  <si>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</si>
  <si>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</si>
  <si>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</si>
  <si>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</si>
  <si>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</si>
  <si>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</si>
  <si>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</si>
  <si>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</si>
  <si>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</si>
  <si>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</si>
  <si>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</si>
  <si>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</si>
  <si>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</si>
  <si>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</si>
  <si>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</si>
  <si>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</si>
  <si>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</si>
  <si>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</si>
  <si>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</si>
  <si>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</si>
  <si>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</si>
  <si>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</si>
  <si>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</si>
  <si>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</si>
  <si>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</si>
  <si>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</si>
  <si>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</si>
  <si>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</si>
  <si>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</si>
  <si>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</si>
  <si>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</si>
  <si>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</si>
  <si>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</si>
  <si>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</si>
  <si>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</si>
  <si>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</si>
  <si>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</si>
  <si>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</si>
  <si>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</si>
  <si>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</si>
  <si>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</si>
  <si>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</si>
  <si>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</si>
  <si>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</si>
  <si>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</si>
  <si>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</si>
  <si>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</si>
  <si>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</si>
  <si>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</si>
  <si>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</si>
  <si>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</si>
  <si>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</si>
  <si>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</si>
  <si>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</si>
  <si>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</si>
  <si>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</si>
  <si>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</si>
  <si>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</si>
  <si>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</si>
  <si>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</si>
  <si>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</si>
  <si>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</si>
  <si>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</si>
  <si>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</si>
  <si>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</si>
  <si>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</si>
  <si>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</si>
  <si>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</si>
  <si>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</si>
  <si>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</si>
  <si>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</si>
  <si>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</si>
  <si>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</si>
  <si>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</si>
  <si>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</si>
  <si>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</si>
  <si>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</si>
  <si>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</si>
  <si>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</si>
  <si>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</si>
  <si>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</si>
  <si>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</si>
  <si>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</si>
  <si>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</si>
  <si>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</si>
  <si>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</si>
  <si>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</si>
  <si>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</si>
  <si>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</si>
  <si>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</si>
  <si>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</si>
  <si>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</si>
  <si>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</si>
  <si>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</si>
  <si>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</si>
  <si>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</si>
  <si>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</si>
  <si>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</si>
  <si>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</si>
  <si>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</si>
  <si>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</si>
  <si>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</si>
  <si>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</si>
  <si>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</si>
  <si>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</si>
  <si>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</si>
  <si>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</si>
  <si>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</si>
  <si>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</si>
  <si>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</si>
  <si>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</si>
  <si>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</si>
  <si>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</si>
  <si>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</si>
  <si>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</si>
  <si>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</si>
  <si>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</si>
  <si>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</si>
  <si>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</si>
  <si>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</si>
  <si>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</si>
  <si>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</si>
  <si>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</si>
  <si>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</si>
  <si>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</si>
  <si>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</si>
  <si>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</si>
  <si>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</si>
  <si>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</si>
  <si>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</si>
  <si>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</si>
  <si>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</si>
  <si>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</si>
  <si>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</si>
  <si>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</si>
  <si>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</si>
  <si>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</si>
  <si>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</si>
  <si>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</si>
  <si>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</si>
  <si>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</si>
  <si>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</si>
  <si>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</si>
  <si>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</si>
  <si>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</si>
  <si>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</si>
  <si>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</si>
  <si>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</si>
  <si>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</si>
  <si>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</si>
  <si>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</si>
  <si>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</si>
  <si>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</si>
  <si>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</si>
  <si>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</si>
  <si>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</si>
  <si>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</si>
  <si>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</si>
  <si>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</si>
  <si>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</si>
  <si>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</si>
  <si>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</si>
  <si>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</si>
  <si>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</si>
  <si>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</si>
  <si>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</si>
  <si>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</si>
  <si>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</si>
  <si>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</si>
  <si>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</si>
  <si>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</si>
  <si>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</si>
  <si>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</si>
  <si>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</si>
  <si>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</si>
  <si>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</si>
  <si>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</si>
  <si>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</si>
  <si>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</si>
  <si>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</si>
  <si>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</si>
  <si>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</si>
  <si>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</si>
  <si>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</si>
  <si>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</si>
  <si>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</si>
  <si>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</si>
  <si>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</si>
  <si>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</si>
  <si>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</si>
  <si>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</si>
  <si>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</si>
  <si>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</si>
  <si>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</si>
  <si>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</si>
  <si>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</si>
  <si>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</si>
  <si>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</si>
  <si>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</si>
  <si>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</si>
  <si>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</si>
  <si>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</si>
  <si>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</si>
  <si>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</si>
  <si>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</si>
  <si>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</si>
  <si>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</si>
  <si>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</si>
  <si>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</si>
  <si>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</si>
  <si>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</si>
  <si>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</si>
  <si>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</si>
  <si>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</si>
  <si>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</si>
  <si>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</si>
  <si>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</si>
  <si>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</si>
  <si>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</si>
  <si>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</si>
  <si>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</si>
  <si>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</si>
  <si>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</si>
  <si>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</si>
  <si>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</si>
  <si>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</si>
  <si>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</si>
  <si>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</si>
  <si>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</si>
  <si>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</si>
  <si>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</si>
  <si>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</si>
  <si>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</si>
  <si>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</si>
  <si>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</si>
  <si>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</si>
  <si>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</si>
  <si>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</si>
  <si>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</si>
  <si>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</si>
  <si>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</si>
  <si>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</si>
  <si>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</si>
  <si>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</si>
  <si>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</si>
  <si>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</si>
  <si>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</si>
  <si>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</si>
  <si>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</si>
  <si>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</si>
  <si>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</si>
  <si>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</si>
  <si>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</si>
  <si>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</si>
  <si>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</si>
  <si>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</si>
  <si>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</si>
  <si>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</si>
  <si>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</si>
  <si>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</si>
  <si>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</si>
  <si>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</si>
  <si>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</si>
  <si>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</si>
  <si>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</si>
  <si>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</si>
  <si>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</si>
  <si>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</si>
  <si>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</si>
  <si>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</si>
  <si>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</si>
  <si>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</si>
  <si>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</si>
  <si>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</si>
  <si>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</si>
  <si>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</si>
  <si>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</si>
  <si>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</si>
  <si>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</si>
  <si>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</si>
  <si>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</si>
  <si>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</si>
  <si>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</si>
  <si>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</si>
  <si>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</si>
  <si>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</si>
  <si>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</si>
  <si>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</si>
  <si>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</si>
  <si>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</si>
  <si>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</si>
  <si>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</si>
  <si>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</si>
  <si>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</si>
  <si>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</si>
  <si>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</si>
  <si>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</si>
  <si>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</si>
  <si>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</si>
  <si>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</si>
  <si>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</si>
  <si>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</si>
  <si>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</si>
  <si>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</si>
  <si>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</si>
  <si>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</si>
  <si>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</si>
  <si>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</si>
  <si>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</si>
  <si>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</si>
  <si>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</si>
  <si>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</si>
  <si>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</si>
  <si>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</si>
  <si>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</si>
  <si>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</si>
  <si>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</si>
  <si>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</si>
  <si>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</si>
  <si>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</si>
  <si>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</si>
  <si>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</si>
  <si>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</si>
  <si>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</si>
  <si>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</si>
  <si>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</si>
  <si>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</si>
  <si>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</si>
  <si>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</si>
  <si>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</si>
  <si>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</si>
  <si>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</si>
  <si>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</si>
  <si>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</si>
  <si>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</si>
  <si>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</si>
  <si>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</si>
  <si>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</si>
  <si>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</si>
  <si>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</si>
  <si>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</si>
  <si>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</si>
  <si>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</si>
  <si>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</si>
  <si>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</si>
  <si>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</si>
  <si>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</si>
  <si>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</si>
  <si>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</si>
  <si>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</si>
  <si>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</si>
  <si>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</si>
  <si>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</si>
  <si>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</si>
  <si>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</si>
  <si>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</si>
  <si>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</si>
  <si>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</si>
  <si>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</si>
  <si>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</si>
  <si>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</si>
  <si>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</si>
  <si>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</si>
  <si>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</si>
  <si>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</si>
  <si>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</si>
  <si>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</si>
  <si>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</si>
  <si>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</si>
  <si>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</si>
  <si>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</si>
  <si>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</si>
  <si>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</si>
  <si>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</si>
  <si>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</si>
  <si>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</si>
  <si>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</si>
  <si>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</si>
  <si>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</si>
  <si>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</si>
  <si>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</si>
  <si>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</si>
  <si>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</si>
  <si>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</si>
  <si>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</si>
  <si>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</si>
  <si>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</si>
  <si>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</si>
  <si>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</si>
  <si>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</si>
  <si>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</si>
  <si>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</si>
  <si>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</si>
  <si>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</si>
  <si>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</si>
  <si>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</si>
  <si>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</si>
  <si>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</si>
  <si>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</si>
  <si>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</si>
  <si>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</si>
  <si>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</si>
  <si>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</si>
  <si>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</si>
  <si>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</si>
  <si>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</si>
  <si>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</si>
  <si>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</si>
  <si>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</si>
  <si>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</si>
  <si>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</si>
  <si>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</si>
  <si>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</si>
  <si>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</si>
  <si>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</si>
  <si>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</si>
  <si>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</si>
  <si>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</si>
  <si>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</si>
  <si>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</si>
  <si>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</si>
  <si>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</si>
  <si>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</si>
  <si>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</si>
  <si>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</si>
  <si>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</si>
  <si>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</si>
  <si>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</si>
  <si>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</si>
  <si>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</si>
  <si>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</si>
  <si>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</si>
  <si>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</si>
  <si>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</si>
  <si>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</si>
  <si>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</si>
  <si>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</si>
  <si>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</si>
  <si>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</si>
  <si>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</si>
  <si>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</si>
  <si>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</si>
  <si>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</si>
  <si>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</si>
  <si>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</si>
  <si>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</si>
  <si>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</si>
  <si>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</si>
  <si>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</si>
  <si>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</si>
  <si>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</si>
  <si>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</si>
  <si>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</si>
  <si>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</si>
  <si>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</si>
  <si>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</si>
  <si>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</si>
  <si>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</si>
  <si>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</si>
  <si>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</si>
  <si>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</si>
  <si>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</si>
  <si>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</si>
  <si>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</si>
  <si>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</si>
  <si>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</si>
  <si>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</si>
  <si>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</si>
  <si>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</si>
  <si>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</si>
  <si>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</si>
  <si>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</si>
  <si>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</si>
  <si>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</si>
  <si>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</si>
  <si>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</si>
  <si>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</si>
  <si>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</si>
  <si>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</si>
  <si>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</si>
  <si>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</si>
  <si>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</si>
  <si>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</si>
  <si>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</si>
  <si>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</si>
  <si>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</si>
  <si>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</si>
  <si>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</si>
  <si>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</si>
  <si>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</si>
  <si>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</si>
  <si>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</si>
  <si>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</si>
  <si>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</si>
  <si>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</si>
  <si>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</si>
  <si>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</si>
  <si>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</si>
  <si>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</si>
  <si>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</si>
  <si>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</si>
  <si>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</si>
  <si>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</si>
  <si>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</si>
  <si>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</si>
  <si>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</si>
  <si>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</si>
  <si>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</si>
  <si>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</si>
  <si>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</si>
  <si>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</si>
  <si>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</si>
  <si>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</si>
  <si>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</si>
  <si>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</si>
  <si>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</si>
  <si>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</si>
  <si>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</si>
  <si>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</si>
  <si>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</si>
  <si>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</si>
  <si>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</si>
  <si>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</si>
  <si>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</si>
  <si>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</si>
  <si>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</si>
  <si>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</si>
  <si>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</si>
  <si>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</si>
  <si>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</si>
  <si>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</si>
  <si>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</si>
  <si>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</si>
  <si>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</si>
  <si>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</si>
  <si>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</si>
  <si>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</si>
  <si>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</si>
  <si>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</si>
  <si>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</si>
  <si>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</si>
  <si>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</si>
  <si>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</si>
  <si>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</si>
  <si>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</si>
  <si>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</si>
  <si>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</si>
  <si>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</si>
  <si>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</si>
  <si>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</si>
  <si>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</si>
  <si>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</si>
  <si>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</si>
  <si>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</si>
  <si>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</si>
  <si>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</si>
  <si>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</si>
  <si>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</si>
  <si>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</si>
  <si>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</si>
  <si>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</si>
  <si>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</si>
  <si>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</si>
  <si>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</si>
  <si>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</si>
  <si>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</si>
  <si>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</si>
  <si>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</si>
  <si>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</si>
  <si>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</si>
  <si>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</si>
  <si>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</si>
  <si>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</si>
  <si>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</si>
  <si>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</si>
  <si>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</si>
  <si>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</si>
  <si>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</si>
  <si>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</si>
  <si>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</si>
  <si>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</si>
  <si>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</si>
  <si>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</si>
  <si>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</si>
  <si>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</si>
  <si>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</si>
  <si>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</si>
  <si>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</si>
  <si>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</si>
  <si>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</si>
  <si>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</si>
  <si>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</si>
  <si>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</si>
  <si>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</si>
  <si>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</si>
  <si>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</si>
  <si>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</si>
  <si>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</si>
  <si>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</si>
  <si>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</si>
  <si>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</si>
  <si>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</si>
  <si>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</si>
  <si>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</si>
  <si>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</si>
  <si>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</si>
  <si>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</si>
  <si>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</si>
  <si>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</si>
  <si>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</si>
  <si>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</si>
  <si>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</si>
  <si>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</si>
  <si>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</si>
  <si>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</si>
  <si>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</si>
  <si>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</si>
  <si>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</si>
  <si>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</si>
  <si>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</si>
  <si>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</si>
  <si>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</si>
  <si>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</si>
  <si>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</si>
  <si>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</si>
  <si>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</si>
  <si>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</si>
  <si>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</si>
  <si>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</si>
  <si>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</si>
  <si>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</si>
  <si>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</si>
  <si>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</si>
  <si>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</si>
  <si>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</si>
  <si>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</si>
  <si>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</si>
  <si>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</si>
  <si>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</si>
  <si>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</si>
  <si>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</si>
  <si>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</si>
  <si>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</si>
  <si>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</si>
  <si>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</si>
  <si>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</si>
  <si>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</si>
  <si>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</si>
  <si>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</si>
  <si>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</si>
  <si>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</si>
  <si>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</si>
  <si>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</si>
  <si>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</si>
  <si>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</si>
  <si>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</si>
  <si>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</si>
  <si>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</si>
  <si>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</si>
  <si>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</si>
  <si>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</si>
  <si>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</si>
  <si>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</si>
  <si>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</si>
  <si>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</si>
  <si>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</si>
  <si>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</si>
  <si>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</si>
  <si>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</si>
  <si>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</si>
  <si>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</si>
  <si>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</si>
  <si>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</si>
  <si>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</si>
  <si>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</si>
  <si>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</si>
  <si>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</si>
  <si>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</si>
  <si>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</si>
  <si>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</si>
  <si>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</si>
  <si>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</si>
  <si>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</si>
  <si>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</si>
  <si>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</si>
  <si>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</si>
  <si>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</si>
  <si>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</si>
  <si>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</si>
  <si>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</si>
  <si>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</si>
  <si>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</si>
  <si>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</si>
  <si>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</si>
  <si>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</si>
  <si>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</si>
  <si>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</si>
  <si>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</si>
  <si>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</si>
  <si>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</si>
  <si>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</si>
  <si>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</si>
  <si>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</si>
  <si>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</si>
  <si>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</si>
  <si>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</si>
  <si>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</si>
  <si>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</si>
  <si>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</si>
  <si>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</si>
  <si>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</si>
  <si>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</si>
  <si>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</si>
  <si>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</si>
  <si>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</si>
  <si>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</si>
  <si>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</si>
  <si>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</si>
  <si>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</si>
  <si>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</si>
  <si>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</si>
  <si>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</si>
  <si>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</si>
  <si>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</si>
  <si>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</si>
  <si>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</si>
  <si>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</si>
  <si>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</si>
  <si>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</si>
  <si>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</si>
  <si>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</si>
  <si>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</si>
  <si>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</si>
  <si>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</si>
  <si>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</si>
  <si>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</si>
  <si>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</si>
  <si>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</si>
  <si>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</si>
  <si>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</si>
  <si>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</si>
  <si>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</si>
  <si>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</si>
  <si>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</si>
  <si>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</si>
  <si>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</si>
  <si>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</si>
  <si>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</si>
  <si>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</si>
  <si>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</si>
  <si>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</si>
  <si>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</si>
  <si>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</si>
  <si>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</si>
  <si>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</si>
  <si>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</si>
  <si>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</si>
  <si>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</si>
  <si>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</si>
  <si>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</si>
  <si>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</si>
  <si>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</si>
  <si>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</si>
  <si>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</si>
  <si>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</si>
  <si>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</si>
  <si>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</si>
  <si>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</si>
  <si>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</si>
  <si>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</si>
  <si>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</si>
  <si>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</si>
  <si>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</si>
  <si>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</si>
  <si>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</si>
  <si>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</si>
  <si>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</si>
  <si>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</si>
  <si>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</si>
  <si>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</si>
  <si>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</si>
  <si>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</si>
  <si>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</si>
  <si>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</si>
  <si>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</si>
  <si>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</si>
  <si>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</si>
  <si>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</si>
  <si>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</si>
  <si>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</si>
  <si>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</si>
  <si>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</si>
  <si>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</si>
  <si>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</si>
  <si>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</si>
  <si>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</si>
  <si>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</si>
  <si>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</si>
  <si>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</si>
  <si>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</si>
  <si>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</si>
  <si>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</si>
  <si>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</si>
  <si>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</si>
  <si>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</si>
  <si>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</si>
  <si>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</si>
  <si>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</si>
  <si>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</si>
  <si>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</si>
  <si>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</si>
  <si>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</si>
  <si>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</si>
  <si>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</si>
  <si>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</si>
  <si>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</si>
  <si>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</si>
  <si>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</si>
  <si>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</si>
  <si>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</si>
  <si>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</si>
  <si>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</si>
  <si>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</si>
  <si>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</si>
  <si>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</si>
  <si>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</si>
  <si>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</si>
  <si>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</si>
  <si>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</si>
  <si>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</si>
  <si>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</si>
  <si>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</si>
  <si>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</si>
  <si>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</si>
  <si>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</si>
  <si>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</si>
  <si>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</si>
  <si>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</si>
  <si>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</si>
  <si>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</si>
  <si>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</si>
  <si>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</si>
  <si>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</si>
  <si>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</si>
  <si>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</si>
  <si>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</si>
  <si>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</si>
  <si>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</si>
  <si>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</si>
  <si>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</si>
  <si>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</si>
  <si>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</si>
  <si>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</si>
  <si>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</si>
  <si>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</si>
  <si>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</si>
  <si>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</si>
  <si>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</si>
  <si>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</si>
  <si>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</si>
  <si>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</si>
  <si>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</si>
  <si>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</si>
  <si>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</si>
  <si>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</si>
  <si>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</si>
  <si>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</si>
  <si>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</si>
  <si>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</si>
  <si>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</si>
  <si>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</si>
  <si>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</si>
  <si>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</si>
  <si>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</si>
  <si>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</si>
  <si>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</si>
  <si>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</si>
  <si>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</si>
  <si>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</si>
  <si>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</si>
  <si>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</si>
  <si>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</si>
  <si>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</si>
  <si>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</si>
  <si>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</si>
  <si>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</si>
  <si>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</si>
  <si>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</si>
  <si>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</si>
  <si>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</si>
  <si>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</si>
  <si>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</si>
  <si>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</si>
  <si>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</si>
  <si>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</si>
  <si>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</si>
  <si>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</si>
  <si>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</si>
  <si>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</si>
  <si>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</si>
  <si>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</si>
  <si>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</si>
  <si>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</si>
  <si>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</si>
  <si>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</si>
  <si>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</si>
  <si>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</si>
  <si>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</si>
  <si>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</si>
  <si>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</si>
  <si>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</si>
  <si>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</si>
  <si>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</si>
  <si>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</si>
  <si>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</si>
  <si>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</si>
  <si>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</si>
  <si>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</si>
  <si>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</si>
  <si>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</si>
  <si>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</si>
  <si>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</si>
  <si>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</si>
  <si>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</si>
  <si>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</si>
  <si>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</si>
  <si>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</si>
  <si>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</si>
  <si>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</si>
  <si>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</si>
  <si>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</si>
  <si>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</si>
  <si>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</si>
  <si>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</si>
  <si>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</si>
  <si>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</si>
  <si>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</si>
  <si>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</si>
  <si>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</si>
  <si>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</si>
  <si>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</si>
  <si>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</si>
  <si>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</si>
  <si>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</si>
  <si>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</si>
  <si>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</si>
  <si>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</si>
  <si>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</si>
  <si>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</si>
  <si>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</si>
  <si>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</si>
  <si>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</si>
  <si>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</si>
  <si>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</si>
  <si>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</si>
  <si>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</si>
  <si>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</si>
  <si>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</si>
  <si>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</si>
  <si>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</si>
  <si>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</si>
  <si>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</si>
  <si>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</si>
  <si>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</si>
  <si>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</si>
  <si>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</si>
  <si>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</si>
  <si>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</si>
  <si>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</si>
  <si>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</si>
  <si>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</si>
  <si>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</si>
  <si>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</si>
  <si>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</si>
  <si>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</si>
  <si>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</si>
  <si>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</si>
  <si>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</si>
  <si>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</si>
  <si>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</si>
  <si>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</si>
  <si>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</si>
  <si>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</si>
  <si>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</si>
  <si>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</si>
  <si>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</si>
  <si>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</si>
  <si>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</si>
  <si>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</si>
  <si>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</si>
  <si>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</si>
  <si>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</si>
  <si>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</si>
  <si>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</si>
  <si>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</si>
  <si>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</si>
  <si>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</si>
  <si>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</si>
  <si>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</si>
  <si>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</si>
  <si>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</si>
  <si>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</si>
  <si>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</si>
  <si>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</si>
  <si>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</si>
  <si>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</si>
  <si>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</si>
  <si>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</si>
  <si>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</si>
  <si>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</si>
  <si>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</si>
  <si>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</si>
  <si>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</si>
  <si>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</si>
  <si>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</si>
  <si>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</si>
  <si>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</si>
  <si>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</si>
  <si>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</si>
  <si>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</si>
  <si>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</si>
  <si>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</si>
  <si>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</si>
  <si>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</si>
  <si>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</si>
  <si>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</si>
  <si>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</si>
  <si>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</si>
  <si>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</si>
  <si>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</si>
  <si>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</si>
  <si>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</si>
  <si>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</si>
  <si>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</si>
  <si>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</si>
  <si>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</si>
  <si>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</si>
  <si>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</si>
  <si>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</si>
  <si>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</si>
  <si>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</si>
  <si>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</si>
  <si>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</si>
  <si>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</si>
  <si>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</si>
  <si>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</si>
  <si>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</si>
  <si>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</si>
  <si>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</si>
  <si>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</si>
  <si>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</si>
  <si>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</si>
  <si>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</si>
  <si>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</si>
  <si>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</si>
  <si>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</si>
  <si>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</si>
  <si>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</si>
  <si>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</si>
  <si>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</si>
  <si>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</si>
  <si>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</si>
  <si>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</si>
  <si>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</si>
  <si>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</si>
  <si>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</si>
  <si>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</si>
  <si>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</si>
  <si>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</si>
  <si>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</si>
  <si>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</si>
  <si>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</si>
  <si>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</si>
  <si>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</si>
  <si>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</si>
  <si>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</si>
  <si>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</si>
  <si>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</si>
  <si>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</si>
  <si>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</si>
  <si>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</si>
  <si>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</si>
  <si>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</si>
  <si>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</si>
  <si>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</si>
  <si>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</si>
  <si>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</si>
  <si>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</si>
  <si>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</si>
  <si>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</si>
  <si>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</si>
  <si>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</si>
  <si>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</si>
  <si>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</si>
  <si>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</si>
  <si>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</si>
  <si>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</si>
  <si>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</si>
  <si>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</si>
  <si>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</si>
  <si>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</si>
  <si>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</si>
  <si>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</si>
  <si>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</si>
  <si>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</si>
  <si>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</si>
  <si>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</si>
  <si>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</si>
  <si>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</si>
  <si>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</si>
  <si>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</si>
  <si>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</si>
  <si>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</si>
  <si>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</si>
  <si>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</si>
  <si>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</si>
  <si>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</si>
  <si>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</si>
  <si>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</si>
  <si>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</si>
  <si>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</si>
  <si>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</si>
  <si>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</si>
  <si>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</si>
  <si>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</si>
  <si>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</si>
  <si>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</si>
  <si>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</si>
  <si>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</si>
  <si>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</si>
  <si>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</si>
  <si>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</si>
  <si>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</si>
  <si>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</si>
  <si>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</si>
  <si>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</si>
  <si>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</si>
  <si>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</si>
  <si>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</si>
  <si>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</si>
  <si>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</si>
  <si>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</si>
  <si>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</si>
  <si>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</si>
  <si>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</si>
  <si>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</si>
  <si>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</si>
  <si>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</si>
  <si>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</si>
  <si>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</si>
  <si>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</si>
  <si>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</si>
  <si>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</si>
  <si>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</si>
  <si>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</si>
  <si>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</si>
  <si>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</si>
  <si>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</si>
  <si>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</si>
  <si>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</si>
  <si>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</si>
  <si>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</si>
  <si>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</si>
  <si>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</si>
  <si>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</si>
  <si>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</si>
  <si>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</si>
  <si>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</si>
  <si>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</si>
  <si>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</si>
  <si>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</si>
  <si>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</si>
  <si>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</si>
  <si>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</si>
  <si>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</si>
  <si>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</si>
  <si>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</si>
  <si>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</si>
  <si>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</si>
  <si>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</si>
  <si>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</si>
  <si>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</si>
  <si>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</si>
  <si>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</si>
  <si>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</si>
  <si>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</si>
  <si>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</si>
  <si>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</si>
  <si>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</si>
  <si>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</si>
  <si>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</si>
  <si>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</si>
  <si>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</si>
  <si>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</si>
  <si>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</si>
  <si>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</si>
  <si>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</si>
  <si>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</si>
  <si>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</si>
  <si>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</si>
  <si>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</si>
  <si>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</si>
  <si>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</si>
  <si>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</si>
  <si>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</si>
  <si>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</si>
  <si>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</si>
  <si>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</si>
  <si>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</si>
  <si>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</si>
  <si>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</si>
  <si>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</si>
  <si>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</si>
  <si>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</si>
  <si>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</si>
  <si>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</si>
  <si>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</si>
  <si>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</si>
  <si>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</si>
  <si>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</si>
  <si>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</si>
  <si>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</si>
  <si>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</si>
  <si>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</si>
  <si>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</si>
  <si>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</si>
  <si>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</si>
  <si>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</si>
  <si>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</si>
  <si>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</si>
  <si>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</si>
  <si>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</si>
  <si>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</si>
  <si>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</si>
  <si>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</si>
  <si>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</si>
  <si>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</si>
  <si>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</si>
  <si>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</si>
  <si>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</si>
  <si>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</si>
  <si>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</si>
  <si>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</si>
  <si>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</si>
  <si>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</si>
  <si>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</si>
  <si>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</si>
  <si>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</si>
  <si>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</si>
  <si>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</si>
  <si>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</si>
  <si>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</si>
  <si>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</si>
  <si>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</si>
  <si>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</si>
  <si>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</si>
  <si>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</si>
  <si>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</si>
  <si>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</si>
  <si>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</si>
  <si>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</si>
  <si>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</si>
  <si>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</si>
  <si>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</si>
  <si>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</si>
  <si>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</si>
  <si>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</si>
  <si>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</si>
  <si>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</si>
  <si>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</si>
  <si>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</si>
  <si>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</si>
  <si>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</si>
  <si>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</si>
  <si>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</si>
  <si>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</si>
  <si>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</si>
  <si>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</si>
  <si>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</si>
  <si>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</si>
  <si>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</si>
  <si>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</si>
  <si>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</si>
  <si>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</si>
  <si>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</si>
  <si>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</si>
  <si>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</si>
  <si>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</si>
  <si>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</si>
  <si>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</si>
  <si>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</si>
  <si>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</si>
  <si>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</si>
  <si>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</si>
  <si>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</si>
  <si>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</si>
  <si>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</si>
  <si>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</si>
  <si>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</si>
  <si>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</si>
  <si>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</si>
  <si>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</si>
  <si>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</si>
  <si>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</si>
  <si>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</si>
  <si>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</si>
  <si>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</si>
  <si>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</si>
  <si>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</si>
  <si>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</si>
  <si>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</si>
  <si>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</si>
  <si>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</si>
  <si>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</si>
  <si>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</si>
  <si>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</si>
  <si>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</si>
  <si>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</si>
  <si>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</si>
  <si>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</si>
  <si>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</si>
  <si>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</si>
  <si>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</si>
  <si>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</si>
  <si>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</si>
  <si>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</si>
  <si>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</si>
  <si>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</si>
  <si>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</si>
  <si>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</si>
  <si>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</si>
  <si>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</si>
  <si>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</si>
  <si>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</si>
  <si>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</si>
  <si>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</si>
  <si>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</si>
  <si>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</si>
  <si>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</si>
  <si>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</si>
  <si>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</si>
  <si>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</si>
  <si>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</si>
  <si>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</si>
  <si>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</si>
  <si>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</si>
  <si>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</si>
  <si>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</si>
  <si>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</si>
  <si>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</si>
  <si>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</si>
  <si>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</si>
  <si>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</si>
  <si>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</si>
  <si>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</si>
  <si>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</si>
  <si>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</si>
  <si>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</si>
  <si>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</si>
  <si>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</si>
  <si>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</si>
  <si>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</si>
  <si>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</si>
  <si>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</si>
  <si>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</si>
  <si>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</si>
  <si>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</si>
  <si>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</si>
  <si>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</si>
  <si>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</si>
  <si>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</si>
  <si>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</si>
  <si>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</si>
  <si>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</si>
  <si>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</si>
  <si>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</si>
  <si>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</si>
  <si>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</si>
  <si>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</si>
  <si>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</si>
  <si>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</si>
  <si>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</si>
  <si>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</si>
  <si>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</si>
  <si>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</si>
  <si>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</si>
  <si>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</si>
  <si>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</si>
  <si>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</si>
  <si>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</si>
  <si>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</si>
  <si>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</si>
  <si>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</si>
  <si>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</si>
  <si>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</si>
  <si>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</si>
  <si>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</si>
  <si>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</si>
  <si>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</si>
  <si>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</si>
  <si>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</si>
  <si>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</si>
  <si>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</si>
  <si>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</si>
  <si>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</si>
  <si>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</si>
  <si>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</si>
  <si>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</si>
  <si>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</si>
  <si>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</si>
  <si>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</si>
  <si>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</si>
  <si>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</si>
  <si>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</si>
  <si>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</si>
  <si>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</si>
  <si>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</si>
  <si>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</si>
  <si>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</si>
  <si>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</si>
  <si>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</si>
  <si>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</si>
  <si>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</si>
  <si>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</si>
  <si>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</si>
  <si>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</si>
  <si>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</si>
  <si>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</si>
  <si>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</si>
  <si>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</si>
  <si>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</si>
  <si>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</si>
  <si>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</si>
  <si>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</si>
  <si>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</si>
  <si>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</si>
  <si>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</si>
  <si>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</si>
  <si>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</si>
  <si>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</si>
  <si>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</si>
  <si>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</si>
  <si>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</si>
  <si>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</si>
  <si>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</si>
  <si>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</si>
  <si>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</si>
  <si>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</si>
  <si>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</si>
  <si>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</si>
  <si>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</si>
  <si>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</si>
  <si>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</si>
  <si>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</si>
  <si>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</si>
  <si>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</si>
  <si>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</si>
  <si>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</si>
  <si>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</si>
  <si>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</si>
  <si>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</si>
  <si>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</si>
  <si>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</si>
  <si>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</si>
  <si>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</si>
  <si>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</si>
  <si>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</si>
  <si>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</si>
  <si>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</si>
  <si>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</si>
  <si>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</si>
  <si>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</si>
  <si>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</si>
  <si>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</si>
  <si>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</si>
  <si>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</si>
  <si>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</si>
  <si>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</si>
  <si>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</si>
  <si>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</si>
  <si>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</si>
  <si>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</si>
  <si>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</si>
  <si>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</si>
  <si>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</si>
  <si>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</si>
  <si>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</si>
  <si>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</si>
  <si>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</si>
  <si>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</si>
  <si>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</si>
  <si>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</si>
  <si>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</si>
  <si>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</si>
  <si>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</si>
  <si>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</si>
  <si>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</si>
  <si>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</si>
  <si>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</si>
  <si>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</si>
  <si>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</si>
  <si>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</si>
  <si>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</si>
  <si>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</si>
  <si>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</si>
  <si>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</si>
  <si>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</si>
  <si>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</si>
  <si>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</si>
  <si>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</si>
  <si>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</si>
  <si>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</si>
  <si>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</si>
  <si>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</si>
  <si>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</si>
  <si>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</si>
  <si>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</si>
  <si>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</si>
  <si>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</si>
  <si>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</si>
  <si>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</si>
  <si>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</si>
  <si>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</si>
  <si>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</si>
  <si>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</si>
  <si>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</si>
  <si>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</si>
  <si>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</si>
  <si>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</si>
  <si>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</si>
  <si>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</si>
  <si>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</si>
  <si>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</si>
  <si>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</si>
  <si>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</si>
  <si>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</si>
  <si>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</si>
  <si>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</si>
  <si>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</si>
  <si>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</si>
  <si>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</si>
  <si>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</si>
  <si>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</si>
  <si>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</si>
  <si>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</si>
  <si>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</si>
  <si>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</si>
  <si>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</si>
  <si>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</si>
  <si>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</si>
  <si>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</si>
  <si>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</si>
  <si>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</si>
  <si>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</si>
  <si>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</si>
  <si>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</si>
  <si>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</si>
  <si>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</si>
  <si>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</si>
  <si>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</si>
  <si>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</si>
  <si>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</si>
  <si>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</si>
  <si>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</si>
  <si>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</si>
  <si>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</si>
  <si>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</si>
  <si>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</si>
  <si>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</si>
  <si>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</si>
  <si>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</si>
  <si>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</si>
  <si>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</si>
  <si>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</si>
  <si>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</si>
  <si>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</si>
  <si>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</si>
  <si>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</si>
  <si>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</si>
  <si>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</si>
  <si>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</si>
  <si>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</si>
  <si>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</si>
  <si>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</si>
  <si>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</si>
  <si>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</si>
  <si>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</si>
  <si>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</si>
  <si>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</si>
  <si>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</si>
  <si>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</si>
  <si>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</si>
  <si>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</si>
  <si>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</si>
  <si>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</si>
  <si>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</si>
  <si>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</si>
  <si>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</si>
  <si>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</si>
  <si>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</si>
  <si>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</si>
  <si>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</si>
  <si>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</si>
  <si>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</si>
  <si>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</si>
  <si>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</si>
  <si>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</si>
  <si>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</si>
  <si>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</si>
  <si>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</si>
  <si>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</si>
  <si>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</si>
  <si>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</si>
  <si>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</si>
  <si>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</si>
  <si>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</si>
  <si>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</si>
  <si>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</si>
  <si>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</si>
  <si>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</si>
  <si>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</si>
  <si>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</si>
  <si>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</si>
  <si>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</si>
  <si>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</si>
  <si>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</si>
  <si>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</si>
  <si>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</si>
  <si>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</si>
  <si>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</si>
  <si>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</si>
  <si>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</si>
  <si>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</si>
  <si>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</si>
  <si>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</si>
  <si>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</si>
  <si>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</si>
  <si>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</si>
  <si>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</si>
  <si>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</si>
  <si>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</si>
  <si>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</si>
  <si>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</si>
  <si>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</si>
  <si>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</si>
  <si>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</si>
  <si>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</si>
  <si>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</si>
  <si>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</si>
  <si>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</si>
  <si>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</si>
  <si>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</si>
  <si>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</si>
  <si>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</si>
  <si>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</si>
  <si>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</si>
  <si>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</si>
  <si>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</si>
  <si>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</si>
  <si>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</si>
  <si>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</si>
  <si>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</si>
  <si>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</si>
  <si>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</si>
  <si>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</si>
  <si>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</si>
  <si>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</si>
  <si>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</si>
  <si>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</si>
  <si>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</si>
  <si>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</si>
  <si>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</si>
  <si>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</si>
  <si>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</si>
  <si>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</si>
  <si>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</si>
  <si>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</si>
  <si>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</si>
  <si>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</si>
  <si>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</si>
  <si>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</si>
  <si>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</si>
  <si>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</si>
  <si>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</si>
  <si>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</si>
  <si>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</si>
  <si>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</si>
  <si>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</si>
  <si>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</si>
  <si>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</si>
  <si>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</si>
  <si>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</si>
  <si>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</si>
  <si>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</si>
  <si>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</si>
  <si>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</si>
  <si>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</si>
  <si>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</si>
  <si>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</si>
  <si>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</si>
  <si>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</si>
  <si>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</si>
  <si>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</si>
  <si>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</si>
  <si>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</si>
  <si>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</si>
  <si>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</si>
  <si>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</si>
  <si>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</si>
  <si>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</si>
  <si>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</si>
  <si>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</si>
  <si>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</si>
  <si>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</si>
  <si>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</si>
  <si>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</si>
  <si>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</si>
  <si>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</si>
  <si>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</si>
  <si>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</si>
  <si>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</si>
  <si>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</si>
  <si>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</si>
  <si>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</si>
  <si>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</si>
  <si>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</si>
  <si>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</si>
  <si>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</si>
  <si>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</si>
  <si>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</si>
  <si>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</si>
  <si>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</si>
  <si>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</si>
  <si>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</si>
  <si>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</si>
  <si>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</si>
  <si>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</si>
  <si>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</si>
  <si>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</si>
  <si>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</si>
  <si>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</si>
  <si>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</si>
  <si>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</si>
  <si>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</si>
  <si>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</si>
  <si>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</si>
  <si>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</si>
  <si>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</si>
  <si>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</si>
  <si>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</si>
  <si>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</si>
  <si>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</si>
  <si>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</si>
  <si>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</si>
  <si>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</si>
  <si>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</si>
  <si>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</si>
  <si>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</si>
  <si>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</si>
  <si>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</si>
  <si>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</si>
  <si>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</si>
  <si>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</si>
  <si>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</si>
  <si>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</si>
  <si>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</si>
  <si>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</si>
  <si>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</si>
  <si>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</si>
  <si>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</si>
  <si>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</si>
  <si>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</si>
  <si>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</si>
  <si>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</si>
  <si>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</si>
  <si>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</si>
  <si>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</si>
  <si>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</si>
  <si>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</si>
  <si>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</si>
  <si>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</si>
  <si>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</si>
  <si>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</si>
  <si>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</si>
  <si>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</si>
  <si>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</si>
  <si>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</si>
  <si>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</si>
  <si>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</si>
  <si>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</si>
  <si>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</si>
  <si>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</si>
  <si>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</si>
  <si>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</si>
  <si>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</si>
  <si>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</si>
  <si>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</si>
  <si>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</si>
  <si>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</si>
  <si>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</si>
  <si>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</si>
  <si>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</si>
  <si>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</si>
  <si>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</si>
  <si>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</si>
  <si>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</si>
  <si>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</si>
  <si>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</si>
  <si>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</si>
  <si>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</si>
  <si>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</si>
  <si>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</si>
  <si>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</si>
  <si>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</si>
  <si>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</si>
  <si>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</si>
  <si>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</si>
  <si>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</si>
  <si>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</si>
  <si>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</si>
  <si>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</si>
  <si>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</si>
  <si>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</si>
  <si>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</si>
  <si>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</si>
  <si>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</si>
  <si>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</si>
  <si>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</si>
  <si>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</si>
  <si>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</si>
  <si>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</si>
  <si>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</si>
  <si>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</si>
  <si>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</si>
  <si>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</si>
  <si>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</si>
  <si>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</si>
  <si>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</si>
  <si>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</si>
  <si>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</si>
  <si>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</si>
  <si>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</si>
  <si>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</si>
  <si>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</si>
  <si>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</si>
  <si>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</si>
  <si>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</si>
  <si>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</si>
  <si>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</si>
  <si>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</si>
  <si>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</si>
  <si>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</si>
  <si>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</si>
  <si>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</si>
  <si>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</si>
  <si>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</si>
  <si>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</si>
  <si>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</si>
  <si>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</si>
  <si>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</si>
  <si>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</si>
  <si>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</si>
  <si>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</si>
  <si>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</si>
  <si>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</si>
  <si>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</si>
  <si>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</si>
  <si>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</si>
  <si>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</si>
  <si>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</si>
  <si>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</si>
  <si>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</si>
  <si>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</si>
  <si>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</si>
  <si>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</si>
  <si>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</si>
  <si>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</si>
  <si>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</si>
  <si>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</si>
  <si>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</si>
  <si>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</si>
  <si>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</si>
  <si>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</si>
  <si>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</si>
  <si>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</si>
  <si>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</si>
  <si>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</si>
  <si>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</si>
  <si>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</si>
  <si>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</si>
  <si>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</si>
  <si>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</si>
  <si>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</si>
  <si>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</si>
  <si>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</si>
  <si>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</si>
  <si>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</si>
  <si>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</si>
  <si>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</si>
  <si>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</si>
  <si>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</si>
  <si>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</si>
  <si>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</si>
  <si>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</si>
  <si>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</si>
  <si>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</si>
  <si>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</si>
  <si>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</si>
  <si>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</si>
  <si>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</si>
  <si>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</si>
  <si>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</si>
  <si>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</si>
  <si>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</si>
  <si>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</si>
  <si>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</si>
  <si>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</si>
  <si>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</si>
  <si>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</si>
  <si>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</si>
  <si>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</si>
  <si>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</si>
  <si>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</si>
  <si>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</si>
  <si>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</si>
  <si>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</si>
  <si>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</si>
  <si>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</si>
  <si>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</si>
  <si>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</si>
  <si>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</si>
  <si>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</si>
  <si>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</si>
  <si>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</si>
  <si>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</si>
  <si>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</si>
  <si>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</si>
  <si>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</si>
  <si>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</si>
  <si>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</si>
  <si>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</si>
  <si>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</si>
  <si>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</si>
  <si>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</si>
  <si>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</si>
  <si>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</si>
  <si>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</si>
  <si>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</si>
  <si>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</si>
  <si>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</si>
  <si>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</si>
  <si>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</si>
  <si>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</si>
  <si>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</si>
  <si>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</si>
  <si>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</si>
  <si>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</si>
  <si>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</si>
  <si>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</si>
  <si>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</si>
  <si>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</si>
  <si>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</si>
  <si>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</si>
  <si>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</si>
  <si>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</si>
  <si>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</si>
  <si>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</si>
  <si>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</si>
  <si>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</si>
  <si>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</si>
  <si>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</si>
  <si>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</si>
  <si>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</si>
  <si>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</si>
  <si>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</si>
  <si>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</si>
  <si>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</si>
  <si>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</si>
  <si>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</si>
  <si>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</si>
  <si>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</si>
  <si>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</si>
  <si>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</si>
  <si>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</si>
  <si>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</si>
  <si>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</si>
  <si>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</si>
  <si>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</si>
  <si>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</si>
  <si>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</si>
  <si>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</si>
  <si>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</si>
  <si>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</si>
  <si>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</si>
  <si>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</si>
  <si>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</si>
  <si>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</si>
  <si>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</si>
  <si>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</si>
  <si>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</si>
  <si>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</si>
  <si>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</si>
  <si>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</si>
  <si>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</si>
  <si>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</si>
  <si>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</si>
  <si>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</si>
  <si>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</si>
  <si>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</si>
  <si>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</si>
  <si>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</si>
  <si>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</si>
  <si>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</si>
  <si>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</si>
  <si>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</si>
  <si>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</si>
  <si>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</si>
  <si>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</si>
  <si>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</si>
  <si>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</si>
  <si>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</si>
  <si>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</si>
  <si>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</si>
  <si>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</si>
  <si>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</si>
  <si>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</si>
  <si>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</si>
  <si>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</si>
  <si>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</si>
  <si>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</si>
  <si>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</si>
  <si>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</si>
  <si>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</si>
  <si>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</si>
  <si>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</si>
  <si>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</si>
  <si>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</si>
  <si>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</si>
  <si>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</si>
  <si>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</si>
  <si>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</si>
  <si>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</si>
  <si>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</si>
  <si>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</si>
  <si>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</si>
  <si>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</si>
  <si>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</si>
  <si>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</si>
  <si>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</si>
  <si>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</si>
  <si>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</si>
  <si>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</si>
  <si>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</si>
  <si>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</si>
  <si>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</si>
  <si>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</si>
  <si>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</si>
  <si>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</si>
  <si>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</si>
  <si>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</si>
  <si>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</si>
  <si>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</si>
  <si>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</si>
  <si>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</si>
  <si>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</si>
  <si>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</si>
  <si>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</si>
  <si>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</si>
  <si>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</si>
  <si>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</si>
  <si>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</si>
  <si>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</si>
  <si>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</si>
  <si>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</si>
  <si>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</si>
  <si>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</si>
  <si>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</si>
  <si>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</si>
  <si>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</si>
  <si>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</si>
  <si>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</si>
  <si>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</si>
  <si>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</si>
  <si>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</si>
  <si>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</si>
  <si>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</si>
  <si>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</si>
  <si>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</si>
  <si>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</si>
  <si>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</si>
  <si>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</si>
  <si>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</si>
  <si>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</si>
  <si>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</si>
  <si>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</si>
  <si>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</si>
  <si>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</si>
  <si>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</si>
  <si>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</si>
  <si>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</si>
  <si>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</si>
  <si>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</si>
  <si>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</si>
  <si>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</si>
  <si>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</si>
  <si>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</si>
  <si>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</si>
  <si>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</si>
  <si>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</si>
  <si>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</si>
  <si>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</si>
  <si>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</si>
  <si>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</si>
  <si>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</si>
  <si>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</si>
  <si>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</si>
  <si>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</si>
  <si>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</si>
  <si>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</si>
  <si>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</si>
  <si>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</si>
  <si>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</si>
  <si>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</si>
  <si>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</si>
  <si>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</si>
  <si>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</si>
  <si>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</si>
  <si>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</si>
  <si>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</si>
  <si>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</si>
  <si>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</si>
  <si>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</si>
  <si>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</si>
  <si>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</si>
  <si>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</si>
  <si>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</si>
  <si>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</si>
  <si>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</si>
  <si>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</si>
  <si>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</si>
  <si>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</si>
  <si>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</si>
  <si>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</si>
  <si>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</si>
  <si>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</si>
  <si>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</si>
  <si>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</si>
  <si>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</si>
  <si>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</si>
  <si>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</si>
  <si>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</si>
  <si>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</si>
  <si>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</si>
  <si>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</si>
  <si>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</si>
  <si>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</si>
  <si>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</si>
  <si>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</si>
  <si>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</si>
  <si>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</si>
  <si>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</si>
  <si>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</si>
  <si>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</si>
  <si>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</si>
  <si>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</si>
  <si>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</si>
  <si>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</si>
  <si>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</si>
  <si>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</si>
  <si>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</si>
  <si>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</si>
  <si>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</si>
  <si>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</si>
  <si>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</si>
  <si>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</si>
  <si>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</si>
  <si>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</si>
  <si>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</si>
  <si>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</si>
  <si>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</si>
  <si>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</si>
  <si>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</si>
  <si>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</si>
  <si>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</si>
  <si>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</si>
  <si>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</si>
  <si>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</si>
  <si>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</si>
  <si>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</si>
  <si>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</si>
  <si>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</si>
  <si>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</si>
  <si>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</si>
  <si>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</si>
  <si>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</si>
  <si>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</si>
  <si>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</si>
  <si>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</si>
  <si>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</si>
  <si>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</si>
  <si>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</si>
  <si>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</si>
  <si>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</si>
  <si>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</si>
  <si>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</si>
  <si>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</si>
  <si>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</si>
  <si>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</si>
  <si>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</si>
  <si>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</si>
  <si>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</si>
  <si>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</si>
  <si>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</si>
  <si>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</si>
  <si>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</si>
  <si>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</si>
  <si>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</si>
  <si>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</si>
  <si>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</si>
  <si>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</si>
  <si>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</si>
  <si>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</si>
  <si>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</si>
  <si>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</si>
  <si>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</si>
  <si>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</si>
  <si>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</si>
  <si>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</si>
  <si>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</si>
  <si>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</si>
  <si>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</si>
  <si>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</si>
  <si>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</si>
  <si>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</si>
  <si>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</si>
  <si>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</si>
  <si>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</si>
  <si>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</si>
  <si>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</si>
  <si>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</si>
  <si>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</si>
  <si>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</si>
  <si>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</si>
  <si>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</si>
  <si>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</si>
  <si>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</si>
  <si>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</si>
  <si>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</si>
  <si>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</si>
  <si>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</si>
  <si>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</si>
  <si>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</si>
  <si>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</si>
  <si>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</si>
  <si>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</si>
  <si>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</si>
  <si>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</si>
  <si>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</si>
  <si>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</si>
  <si>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</si>
  <si>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</si>
  <si>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</si>
  <si>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</si>
  <si>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</si>
  <si>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</si>
  <si>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</si>
  <si>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</si>
  <si>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</si>
  <si>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</si>
  <si>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</si>
  <si>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</si>
  <si>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</si>
  <si>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</si>
  <si>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</si>
  <si>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</si>
  <si>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</si>
  <si>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</si>
  <si>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</si>
  <si>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</si>
  <si>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</si>
  <si>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</si>
  <si>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</si>
  <si>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</si>
  <si>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</si>
  <si>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</si>
  <si>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</si>
  <si>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</si>
  <si>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</si>
  <si>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</si>
  <si>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</si>
  <si>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</si>
  <si>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</si>
  <si>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</si>
  <si>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</si>
  <si>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</si>
  <si>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</si>
  <si>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</si>
  <si>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</si>
  <si>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</si>
  <si>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</si>
  <si>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</si>
  <si>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</si>
  <si>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</si>
  <si>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</si>
  <si>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</si>
  <si>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</si>
  <si>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</si>
  <si>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</si>
  <si>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</si>
  <si>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</si>
  <si>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</si>
  <si>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</si>
  <si>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</si>
  <si>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</si>
  <si>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</si>
  <si>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</si>
  <si>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</si>
  <si>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</si>
  <si>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</si>
  <si>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</si>
  <si>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</si>
  <si>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</si>
  <si>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</si>
  <si>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</si>
  <si>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</si>
  <si>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</si>
  <si>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</si>
  <si>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</si>
  <si>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</si>
  <si>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</si>
  <si>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</si>
  <si>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</si>
  <si>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</si>
  <si>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</si>
  <si>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</si>
  <si>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</si>
  <si>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</si>
  <si>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</si>
  <si>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</si>
  <si>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</si>
  <si>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</si>
  <si>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</si>
  <si>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</si>
  <si>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</si>
  <si>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</si>
  <si>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</si>
  <si>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</si>
  <si>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</si>
  <si>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</si>
  <si>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</si>
  <si>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</si>
  <si>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</si>
  <si>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</si>
  <si>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</si>
  <si>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</si>
  <si>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</si>
  <si>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</si>
  <si>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</si>
  <si>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</si>
  <si>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</si>
  <si>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</si>
  <si>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</si>
  <si>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</si>
  <si>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</si>
  <si>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</si>
  <si>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</si>
  <si>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</si>
  <si>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</si>
  <si>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</si>
  <si>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</si>
  <si>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</si>
  <si>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</si>
  <si>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</si>
  <si>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</si>
  <si>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</si>
  <si>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</si>
  <si>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</si>
  <si>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</si>
  <si>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</si>
  <si>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</si>
  <si>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</si>
  <si>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</si>
  <si>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</si>
  <si>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</si>
  <si>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</si>
  <si>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</si>
  <si>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</si>
  <si>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</si>
  <si>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</si>
  <si>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</si>
  <si>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</si>
  <si>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</si>
  <si>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</si>
  <si>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</si>
  <si>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</si>
  <si>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</si>
  <si>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</si>
  <si>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</si>
  <si>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</si>
  <si>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</si>
  <si>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</si>
  <si>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</si>
  <si>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</si>
  <si>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</si>
  <si>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</si>
  <si>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</si>
  <si>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</si>
  <si>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</si>
  <si>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</si>
  <si>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</si>
  <si>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</si>
  <si>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</si>
  <si>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</si>
  <si>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</si>
  <si>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</si>
  <si>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</si>
  <si>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</si>
  <si>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</si>
  <si>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</si>
  <si>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</si>
  <si>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</si>
  <si>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</si>
  <si>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</si>
  <si>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</si>
  <si>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</si>
  <si>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</si>
  <si>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</si>
  <si>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</si>
  <si>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</si>
  <si>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</si>
  <si>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</si>
  <si>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</si>
  <si>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</si>
  <si>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</si>
  <si>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</si>
  <si>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</si>
  <si>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</si>
  <si>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</si>
  <si>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</si>
  <si>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</si>
  <si>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</si>
  <si>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</si>
  <si>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</si>
  <si>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</si>
  <si>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</si>
  <si>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</si>
  <si>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</si>
  <si>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</si>
  <si>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</si>
  <si>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</si>
  <si>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</si>
  <si>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</si>
  <si>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</si>
  <si>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</si>
  <si>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</si>
  <si>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</si>
  <si>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</si>
  <si>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</si>
  <si>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</si>
  <si>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</si>
  <si>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</si>
  <si>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</si>
  <si>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</si>
  <si>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</si>
  <si>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</si>
  <si>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</si>
  <si>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</si>
  <si>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</si>
  <si>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</si>
  <si>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</si>
  <si>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</si>
  <si>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</si>
  <si>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</si>
  <si>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</si>
  <si>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</si>
  <si>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</si>
  <si>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</si>
  <si>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</si>
  <si>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</si>
  <si>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</si>
  <si>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</si>
  <si>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</si>
  <si>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</si>
  <si>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</si>
  <si>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</si>
  <si>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</si>
  <si>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</si>
  <si>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</si>
  <si>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</si>
  <si>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</si>
  <si>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</si>
  <si>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</si>
  <si>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</si>
  <si>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</si>
  <si>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</si>
  <si>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</si>
  <si>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</si>
  <si>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</si>
  <si>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</si>
  <si>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</si>
  <si>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</si>
  <si>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</si>
  <si>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</si>
  <si>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</si>
  <si>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</si>
  <si>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</si>
  <si>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</si>
  <si>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</si>
  <si>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</si>
  <si>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</si>
  <si>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</si>
  <si>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</si>
  <si>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</si>
  <si>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</si>
  <si>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</si>
  <si>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</si>
  <si>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</si>
  <si>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</si>
  <si>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</si>
  <si>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</si>
  <si>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</si>
  <si>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</si>
  <si>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</si>
  <si>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</si>
  <si>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</si>
  <si>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</si>
  <si>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</si>
  <si>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</si>
  <si>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</si>
  <si>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</si>
  <si>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</si>
  <si>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</si>
  <si>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</si>
  <si>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</si>
  <si>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</si>
  <si>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</si>
  <si>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</si>
  <si>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</si>
  <si>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</si>
  <si>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</si>
  <si>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</si>
  <si>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</si>
  <si>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</si>
  <si>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</si>
  <si>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</si>
  <si>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</si>
  <si>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</si>
  <si>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</si>
  <si>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</si>
  <si>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</si>
  <si>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</si>
  <si>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</si>
  <si>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</si>
  <si>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</si>
  <si>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</si>
  <si>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</si>
  <si>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</si>
  <si>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</si>
  <si>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</si>
  <si>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</si>
  <si>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</si>
  <si>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</si>
  <si>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</si>
  <si>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</si>
  <si>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</si>
  <si>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</si>
  <si>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</si>
  <si>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</si>
  <si>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</si>
  <si>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</si>
  <si>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</si>
  <si>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</si>
  <si>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</si>
  <si>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</si>
  <si>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</si>
  <si>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</si>
  <si>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</si>
  <si>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</si>
  <si>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</si>
  <si>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</si>
  <si>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</si>
  <si>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</si>
  <si>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</si>
  <si>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</si>
  <si>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</si>
  <si>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</si>
  <si>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</si>
  <si>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</si>
  <si>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</si>
  <si>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</si>
  <si>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</si>
  <si>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</si>
  <si>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</si>
  <si>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</si>
  <si>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</si>
  <si>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</si>
  <si>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</si>
  <si>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</si>
  <si>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</si>
  <si>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</si>
  <si>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</si>
  <si>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</si>
  <si>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</si>
  <si>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</si>
  <si>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</si>
  <si>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</si>
  <si>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</si>
  <si>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</si>
  <si>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</si>
  <si>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</si>
  <si>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</si>
  <si>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</si>
  <si>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</si>
  <si>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</si>
  <si>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</si>
  <si>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</si>
  <si>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</si>
  <si>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</si>
  <si>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</si>
  <si>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</si>
  <si>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</si>
  <si>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</si>
  <si>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</si>
  <si>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</si>
  <si>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</si>
  <si>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</si>
  <si>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</si>
  <si>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</si>
  <si>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</si>
  <si>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</si>
  <si>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</si>
  <si>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</si>
  <si>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</si>
  <si>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</si>
  <si>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</si>
  <si>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</si>
  <si>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</si>
  <si>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</si>
  <si>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</si>
  <si>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</si>
  <si>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</si>
  <si>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</si>
  <si>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</si>
  <si>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</si>
  <si>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</si>
  <si>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</si>
  <si>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</si>
  <si>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</si>
  <si>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</si>
  <si>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</si>
  <si>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</si>
  <si>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</si>
  <si>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</si>
  <si>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</si>
  <si>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</si>
  <si>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</si>
  <si>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</si>
  <si>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</si>
  <si>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</si>
  <si>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</si>
  <si>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</si>
  <si>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</si>
  <si>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</si>
  <si>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</si>
  <si>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</si>
  <si>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</si>
  <si>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</si>
  <si>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</si>
  <si>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</si>
  <si>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</si>
  <si>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</si>
  <si>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</si>
  <si>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</si>
  <si>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</si>
  <si>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</si>
  <si>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</si>
  <si>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</si>
  <si>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</si>
  <si>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</si>
  <si>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</si>
  <si>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</si>
  <si>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</si>
  <si>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</si>
  <si>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</si>
  <si>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</si>
  <si>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</si>
  <si>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</si>
  <si>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</si>
  <si>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</si>
  <si>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</si>
  <si>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</si>
  <si>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</si>
  <si>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</si>
  <si>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</si>
  <si>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</si>
  <si>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</si>
  <si>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</si>
  <si>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</si>
  <si>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</si>
  <si>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</si>
  <si>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</si>
  <si>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</si>
  <si>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</si>
  <si>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</si>
  <si>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</si>
  <si>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</si>
  <si>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</si>
  <si>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</si>
  <si>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</si>
  <si>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</si>
  <si>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</si>
  <si>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</si>
  <si>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</si>
  <si>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</si>
  <si>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</si>
  <si>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</si>
  <si>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</si>
  <si>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</si>
  <si>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</si>
  <si>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</si>
  <si>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</si>
  <si>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</si>
  <si>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</si>
  <si>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</si>
  <si>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</si>
  <si>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</si>
  <si>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</si>
  <si>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</si>
  <si>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</si>
  <si>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</si>
  <si>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</si>
  <si>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</si>
  <si>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</si>
  <si>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</si>
  <si>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</si>
  <si>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</si>
  <si>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</si>
  <si>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</si>
  <si>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</si>
  <si>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</si>
  <si>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</si>
  <si>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</si>
  <si>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</si>
  <si>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</si>
  <si>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</si>
  <si>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</si>
  <si>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</si>
  <si>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</si>
  <si>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</si>
  <si>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</si>
  <si>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</si>
  <si>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</si>
  <si>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</si>
  <si>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</si>
  <si>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</si>
  <si>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</si>
  <si>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</si>
  <si>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</si>
  <si>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</si>
  <si>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</si>
  <si>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</si>
  <si>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</si>
  <si>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</si>
  <si>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</si>
  <si>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</si>
  <si>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</si>
  <si>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</si>
  <si>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</si>
  <si>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</si>
  <si>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</si>
  <si>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</si>
  <si>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</si>
  <si>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</si>
  <si>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</si>
  <si>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</si>
  <si>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</si>
  <si>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</si>
  <si>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</si>
  <si>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</si>
  <si>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</si>
  <si>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</si>
  <si>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</si>
  <si>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</si>
  <si>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</si>
  <si>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</si>
  <si>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</si>
  <si>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</si>
  <si>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</si>
  <si>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</si>
  <si>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</si>
  <si>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</si>
  <si>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</si>
  <si>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</si>
  <si>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</si>
  <si>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</si>
  <si>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</si>
  <si>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</si>
  <si>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</si>
  <si>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</si>
  <si>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</si>
  <si>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</si>
  <si>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</si>
  <si>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</si>
  <si>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</si>
  <si>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</si>
  <si>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</si>
  <si>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</si>
  <si>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</si>
  <si>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</si>
  <si>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</si>
  <si>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</si>
  <si>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</si>
  <si>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</si>
  <si>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</si>
  <si>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</si>
  <si>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</si>
  <si>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</si>
  <si>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</si>
  <si>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</si>
  <si>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</si>
  <si>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</si>
  <si>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</si>
  <si>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</si>
  <si>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</si>
  <si>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</si>
  <si>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</si>
  <si>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</si>
  <si>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</si>
  <si>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</si>
  <si>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</si>
  <si>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</si>
  <si>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</si>
  <si>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</si>
  <si>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</si>
  <si>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</si>
  <si>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</si>
  <si>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</si>
  <si>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</si>
  <si>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</si>
  <si>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</si>
  <si>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</si>
  <si>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</si>
  <si>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</si>
  <si>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</si>
  <si>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</si>
  <si>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</si>
  <si>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</si>
  <si>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</si>
  <si>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</si>
  <si>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</si>
  <si>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</si>
  <si>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</si>
  <si>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</si>
  <si>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</si>
  <si>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</si>
  <si>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</si>
  <si>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</si>
  <si>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</si>
  <si>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</si>
  <si>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</si>
  <si>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</si>
  <si>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</si>
  <si>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</si>
  <si>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</si>
  <si>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</si>
  <si>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</si>
  <si>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</si>
  <si>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</si>
  <si>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</si>
  <si>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</si>
  <si>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</si>
  <si>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</si>
  <si>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</si>
  <si>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</si>
  <si>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</si>
  <si>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</si>
  <si>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</si>
  <si>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</si>
  <si>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</si>
  <si>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</si>
  <si>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</si>
  <si>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</si>
  <si>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</si>
  <si>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</si>
  <si>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</si>
  <si>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</si>
  <si>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</si>
  <si>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</si>
  <si>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</si>
  <si>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</si>
  <si>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</si>
  <si>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</si>
  <si>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</si>
  <si>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</si>
  <si>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</si>
  <si>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</si>
  <si>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</si>
  <si>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</si>
  <si>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</si>
  <si>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</si>
  <si>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</si>
  <si>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</si>
  <si>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</si>
  <si>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</si>
  <si>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</si>
  <si>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</si>
  <si>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</si>
  <si>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</si>
  <si>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</si>
  <si>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</si>
  <si>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</si>
  <si>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</si>
  <si>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</si>
  <si>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</si>
  <si>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</si>
  <si>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</si>
  <si>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</si>
  <si>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</si>
  <si>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</si>
  <si>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</si>
  <si>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</si>
  <si>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</si>
  <si>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</si>
  <si>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</si>
  <si>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</si>
  <si>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</si>
  <si>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</si>
  <si>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</si>
  <si>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</si>
  <si>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</si>
  <si>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</si>
  <si>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</si>
  <si>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</si>
  <si>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</si>
  <si>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</si>
  <si>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</si>
  <si>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</si>
  <si>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</si>
  <si>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</si>
  <si>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</si>
  <si>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</si>
  <si>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</si>
  <si>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</si>
  <si>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</si>
  <si>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</si>
  <si>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</si>
  <si>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</si>
  <si>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</si>
  <si>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</si>
  <si>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</si>
  <si>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</si>
  <si>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</si>
  <si>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</si>
  <si>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</si>
  <si>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</si>
  <si>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</si>
  <si>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</si>
  <si>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</si>
  <si>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</si>
  <si>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</si>
  <si>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</si>
  <si>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</si>
  <si>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</si>
  <si>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</si>
  <si>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</si>
  <si>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</si>
  <si>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</si>
  <si>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</si>
  <si>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</si>
  <si>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</si>
  <si>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</si>
  <si>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</si>
  <si>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</si>
  <si>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</si>
  <si>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</si>
  <si>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</si>
  <si>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</si>
  <si>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</si>
  <si>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</si>
  <si>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</si>
  <si>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</si>
  <si>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</si>
  <si>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</si>
  <si>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</si>
  <si>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</si>
  <si>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</si>
  <si>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</si>
  <si>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</si>
  <si>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</si>
  <si>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</si>
  <si>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</si>
  <si>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</si>
  <si>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</si>
  <si>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</si>
  <si>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</si>
  <si>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</si>
  <si>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</si>
  <si>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</si>
  <si>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</si>
  <si>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</si>
  <si>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</si>
  <si>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</si>
  <si>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</si>
  <si>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</si>
  <si>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</si>
  <si>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</si>
  <si>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</si>
  <si>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</si>
  <si>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</si>
  <si>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</si>
  <si>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</si>
  <si>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</si>
  <si>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</si>
  <si>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</si>
  <si>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</si>
  <si>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</si>
  <si>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</si>
  <si>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</si>
  <si>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</si>
  <si>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</si>
  <si>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</si>
  <si>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</si>
  <si>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</si>
  <si>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</si>
  <si>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</si>
  <si>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</si>
  <si>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</si>
  <si>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</si>
  <si>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</si>
  <si>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</si>
  <si>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</si>
  <si>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</si>
  <si>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</si>
  <si>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</si>
  <si>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</si>
  <si>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</si>
  <si>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</si>
  <si>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</si>
  <si>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</si>
  <si>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</si>
  <si>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</si>
  <si>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</si>
  <si>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</si>
  <si>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</si>
  <si>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</si>
  <si>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</si>
  <si>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</si>
  <si>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</si>
  <si>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</si>
  <si>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</si>
  <si>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</si>
  <si>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</si>
  <si>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</si>
  <si>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</si>
  <si>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</si>
  <si>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</si>
  <si>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</si>
  <si>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</si>
  <si>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</si>
  <si>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</si>
  <si>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</si>
  <si>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</si>
  <si>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</si>
  <si>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</si>
  <si>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</si>
  <si>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</si>
  <si>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</si>
  <si>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</si>
  <si>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</si>
  <si>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</si>
  <si>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</si>
  <si>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</si>
  <si>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</si>
  <si>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</si>
  <si>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</si>
  <si>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</si>
  <si>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</si>
  <si>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</si>
  <si>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</si>
  <si>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</si>
  <si>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</si>
  <si>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</si>
  <si>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</si>
  <si>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</si>
  <si>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</si>
  <si>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</si>
  <si>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</si>
  <si>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</si>
  <si>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</si>
  <si>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</si>
  <si>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</si>
  <si>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</si>
  <si>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</si>
  <si>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</si>
  <si>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</si>
  <si>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</si>
  <si>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</si>
  <si>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</si>
  <si>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</si>
  <si>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</si>
  <si>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</si>
  <si>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</si>
  <si>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</si>
  <si>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</si>
  <si>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</si>
  <si>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</si>
  <si>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</si>
  <si>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</si>
  <si>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</si>
  <si>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</si>
  <si>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</si>
  <si>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</si>
  <si>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</si>
  <si>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</si>
  <si>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</si>
  <si>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</si>
  <si>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</si>
  <si>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</si>
  <si>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</si>
  <si>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</si>
  <si>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</si>
  <si>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</si>
  <si>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</si>
  <si>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</si>
  <si>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</si>
  <si>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</si>
  <si>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</si>
  <si>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</si>
  <si>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</si>
  <si>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</si>
  <si>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</si>
  <si>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</si>
  <si>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</si>
  <si>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</si>
  <si>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</si>
  <si>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</si>
  <si>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</si>
  <si>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</si>
  <si>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</si>
  <si>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</si>
  <si>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</si>
  <si>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</si>
  <si>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</si>
  <si>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</si>
  <si>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</si>
  <si>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</si>
  <si>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</si>
  <si>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</si>
  <si>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</si>
  <si>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</si>
  <si>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</si>
  <si>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</si>
  <si>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</si>
  <si>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</si>
  <si>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</si>
  <si>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</si>
  <si>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</si>
  <si>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</si>
  <si>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</si>
  <si>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</si>
  <si>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</si>
  <si>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</si>
  <si>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</si>
  <si>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</si>
  <si>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</si>
  <si>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</si>
  <si>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</si>
  <si>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</si>
  <si>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</si>
  <si>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</si>
  <si>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</si>
  <si>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</si>
  <si>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</si>
  <si>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</si>
  <si>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</si>
  <si>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</si>
  <si>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</si>
  <si>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</si>
  <si>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</si>
  <si>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</si>
  <si>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</si>
  <si>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</si>
  <si>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</si>
  <si>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</si>
  <si>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</si>
  <si>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</si>
  <si>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</si>
  <si>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</si>
  <si>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</si>
  <si>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</si>
  <si>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</si>
  <si>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</si>
  <si>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</si>
  <si>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</si>
  <si>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</si>
  <si>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</si>
  <si>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</si>
  <si>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</si>
  <si>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</si>
  <si>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</si>
  <si>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</si>
  <si>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</si>
  <si>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</si>
  <si>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</si>
  <si>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</si>
  <si>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</si>
  <si>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</si>
  <si>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</si>
  <si>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</si>
  <si>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</si>
  <si>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</si>
  <si>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</si>
  <si>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</si>
  <si>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</si>
  <si>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</si>
  <si>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</si>
  <si>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</si>
  <si>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</si>
  <si>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</si>
  <si>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</si>
  <si>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</si>
  <si>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</si>
  <si>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</si>
  <si>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</si>
  <si>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</si>
  <si>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</si>
  <si>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</si>
  <si>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</si>
  <si>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</si>
  <si>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</si>
  <si>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</si>
  <si>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</si>
  <si>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</si>
  <si>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</si>
  <si>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</si>
  <si>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</si>
  <si>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</si>
  <si>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</si>
  <si>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</si>
  <si>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</si>
  <si>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</si>
  <si>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</si>
  <si>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</si>
  <si>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</si>
  <si>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</si>
  <si>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</si>
  <si>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</si>
  <si>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</si>
  <si>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</si>
  <si>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</si>
  <si>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</si>
  <si>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</si>
  <si>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</si>
  <si>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</si>
  <si>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</si>
  <si>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</si>
  <si>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</si>
  <si>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</si>
  <si>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</si>
  <si>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</si>
  <si>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</si>
  <si>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</si>
  <si>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</si>
  <si>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</si>
  <si>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</si>
  <si>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</si>
  <si>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</si>
  <si>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</si>
  <si>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</si>
  <si>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</si>
  <si>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</si>
  <si>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</si>
  <si>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</si>
  <si>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</si>
  <si>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</si>
  <si>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</si>
  <si>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</si>
  <si>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</si>
  <si>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</si>
  <si>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</si>
  <si>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</si>
  <si>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</si>
  <si>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</si>
  <si>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</si>
  <si>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</si>
  <si>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</si>
  <si>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</si>
  <si>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</si>
  <si>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</si>
  <si>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</si>
  <si>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</si>
  <si>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</si>
  <si>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</si>
  <si>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</si>
  <si>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</si>
  <si>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</si>
  <si>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</si>
  <si>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</si>
  <si>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</si>
  <si>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</si>
  <si>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</si>
  <si>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</si>
  <si>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</si>
  <si>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</si>
  <si>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</si>
  <si>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</si>
  <si>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</si>
  <si>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</si>
  <si>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</si>
  <si>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</si>
  <si>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</si>
  <si>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</si>
  <si>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</si>
  <si>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</si>
  <si>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</si>
  <si>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</si>
  <si>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</si>
  <si>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</si>
  <si>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</si>
  <si>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</si>
  <si>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</si>
  <si>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</si>
  <si>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</si>
  <si>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</si>
  <si>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</si>
  <si>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</si>
  <si>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</si>
  <si>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</si>
  <si>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</si>
  <si>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</si>
  <si>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</si>
  <si>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</si>
  <si>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</si>
  <si>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</si>
  <si>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</si>
  <si>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</si>
  <si>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</si>
  <si>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</si>
  <si>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</si>
  <si>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</si>
  <si>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</si>
  <si>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</si>
  <si>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</si>
  <si>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</si>
  <si>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</si>
  <si>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</si>
  <si>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</si>
  <si>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</si>
  <si>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</si>
  <si>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</si>
  <si>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</si>
  <si>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</si>
  <si>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</si>
  <si>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</si>
  <si>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</si>
  <si>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</si>
  <si>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</si>
  <si>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</si>
  <si>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</si>
  <si>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</si>
  <si>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</si>
  <si>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</si>
  <si>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</si>
  <si>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</si>
  <si>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</si>
  <si>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</si>
  <si>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</si>
  <si>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</si>
  <si>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</si>
  <si>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</si>
  <si>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</si>
  <si>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</si>
  <si>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</si>
  <si>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</si>
  <si>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</si>
  <si>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</si>
  <si>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</si>
  <si>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</si>
  <si>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</si>
  <si>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</si>
  <si>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</si>
  <si>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</si>
  <si>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</si>
  <si>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</si>
  <si>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</si>
  <si>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</si>
  <si>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</si>
  <si>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</si>
  <si>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</si>
  <si>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</si>
  <si>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</si>
  <si>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</si>
  <si>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</si>
  <si>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</si>
  <si>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</si>
  <si>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</si>
  <si>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</si>
  <si>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</si>
  <si>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</si>
  <si>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</si>
  <si>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</si>
  <si>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</si>
  <si>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</si>
  <si>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</si>
  <si>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</si>
  <si>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</si>
  <si>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</si>
  <si>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</si>
  <si>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</si>
  <si>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</si>
  <si>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</si>
  <si>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</si>
  <si>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</si>
  <si>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</si>
  <si>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</si>
  <si>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</si>
  <si>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</si>
  <si>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</si>
  <si>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</si>
  <si>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</si>
  <si>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</si>
  <si>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</si>
  <si>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</si>
  <si>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</si>
  <si>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</si>
  <si>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</si>
  <si>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</si>
  <si>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</si>
  <si>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</si>
  <si>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</si>
  <si>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</si>
  <si>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</si>
  <si>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</si>
  <si>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</si>
  <si>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</si>
  <si>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</si>
  <si>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</si>
  <si>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</si>
  <si>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</si>
  <si>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</si>
  <si>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</si>
  <si>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</si>
  <si>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</si>
  <si>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</si>
  <si>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</si>
  <si>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</si>
  <si>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</si>
  <si>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</si>
  <si>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</si>
  <si>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</si>
  <si>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</si>
  <si>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</si>
  <si>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</si>
  <si>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</si>
  <si>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</si>
  <si>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</si>
  <si>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</si>
  <si>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</si>
  <si>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</si>
  <si>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</si>
  <si>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</si>
  <si>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</si>
  <si>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</si>
  <si>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</si>
  <si>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</si>
  <si>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</si>
  <si>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</si>
  <si>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</si>
  <si>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</si>
  <si>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</si>
  <si>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</si>
  <si>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</si>
  <si>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</si>
  <si>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</si>
  <si>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</si>
  <si>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</si>
  <si>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</si>
  <si>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</si>
  <si>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</si>
  <si>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</si>
  <si>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</si>
  <si>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</si>
  <si>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</si>
  <si>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</si>
  <si>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</si>
  <si>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</si>
  <si>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</si>
  <si>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</si>
  <si>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</si>
  <si>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</si>
  <si>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</si>
  <si>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</si>
  <si>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</si>
  <si>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</si>
  <si>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</si>
  <si>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</si>
  <si>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</si>
  <si>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</si>
  <si>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</si>
  <si>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</si>
  <si>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</si>
  <si>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</si>
  <si>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</si>
  <si>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</si>
  <si>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</si>
  <si>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</si>
  <si>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</si>
  <si>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</si>
  <si>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</si>
  <si>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</si>
  <si>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</si>
  <si>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</si>
  <si>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</si>
  <si>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</si>
  <si>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</si>
  <si>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</si>
  <si>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</si>
  <si>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</si>
  <si>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</si>
  <si>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</si>
  <si>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</si>
  <si>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</si>
  <si>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</si>
  <si>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</si>
  <si>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</si>
  <si>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</si>
  <si>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</si>
  <si>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</si>
  <si>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</si>
  <si>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</si>
  <si>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</si>
  <si>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</si>
  <si>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</si>
  <si>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</si>
  <si>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</si>
  <si>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</si>
  <si>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</si>
  <si>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</si>
  <si>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</si>
  <si>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</si>
  <si>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</si>
  <si>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</si>
  <si>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</si>
  <si>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</si>
  <si>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</si>
  <si>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</si>
  <si>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</si>
  <si>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</si>
  <si>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</si>
  <si>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</si>
  <si>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</si>
  <si>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</si>
  <si>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</si>
  <si>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</si>
  <si>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</si>
  <si>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</si>
  <si>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</si>
  <si>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</si>
  <si>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</si>
  <si>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</si>
  <si>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</si>
  <si>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</si>
  <si>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</si>
  <si>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</si>
  <si>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</si>
  <si>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</si>
  <si>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</si>
  <si>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</si>
  <si>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</si>
  <si>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</si>
  <si>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</si>
  <si>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</si>
  <si>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</si>
  <si>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</si>
  <si>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</si>
  <si>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</si>
  <si>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</si>
  <si>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</si>
  <si>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</si>
  <si>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</si>
  <si>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</si>
  <si>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</si>
  <si>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</si>
  <si>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</si>
  <si>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</si>
  <si>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</si>
  <si>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</si>
  <si>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</si>
  <si>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</si>
  <si>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</si>
  <si>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</si>
  <si>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</si>
  <si>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</si>
  <si>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</si>
  <si>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</si>
  <si>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</si>
  <si>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</si>
  <si>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</si>
  <si>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</si>
  <si>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</si>
  <si>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</si>
  <si>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</si>
  <si>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</si>
  <si>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</si>
  <si>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</si>
  <si>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</si>
  <si>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</si>
  <si>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</si>
  <si>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</si>
  <si>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</si>
  <si>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</si>
  <si>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</si>
  <si>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</si>
  <si>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</si>
  <si>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</si>
  <si>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</si>
  <si>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</si>
  <si>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</si>
  <si>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</si>
  <si>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</si>
  <si>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</si>
  <si>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</si>
  <si>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</si>
  <si>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</si>
  <si>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</si>
  <si>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</si>
  <si>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</si>
  <si>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</si>
  <si>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</si>
  <si>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</si>
  <si>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</si>
  <si>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</si>
  <si>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</si>
  <si>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</si>
  <si>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</si>
  <si>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</si>
  <si>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</si>
  <si>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</si>
  <si>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</si>
  <si>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</si>
  <si>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</si>
  <si>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</si>
  <si>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</si>
  <si>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</si>
  <si>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</si>
  <si>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</si>
  <si>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</si>
  <si>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</si>
  <si>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</si>
  <si>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</si>
  <si>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</si>
  <si>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</si>
  <si>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</si>
  <si>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</si>
  <si>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</si>
  <si>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</si>
  <si>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</si>
  <si>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</si>
  <si>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</si>
  <si>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</si>
  <si>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</si>
  <si>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</si>
  <si>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</si>
  <si>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</si>
  <si>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</si>
  <si>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</si>
  <si>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</si>
  <si>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</si>
  <si>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</si>
  <si>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</si>
  <si>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</si>
  <si>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</si>
  <si>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</si>
  <si>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</si>
  <si>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</si>
  <si>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</si>
  <si>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</si>
  <si>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</si>
  <si>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</si>
  <si>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</si>
  <si>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</si>
  <si>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</si>
  <si>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</si>
  <si>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</si>
  <si>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</si>
  <si>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</si>
  <si>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</si>
  <si>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</si>
  <si>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</si>
  <si>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</si>
  <si>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</si>
  <si>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</si>
  <si>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</si>
  <si>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</si>
  <si>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</si>
  <si>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</si>
  <si>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</si>
  <si>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</si>
  <si>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</si>
  <si>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</si>
  <si>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</si>
  <si>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</si>
  <si>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</si>
  <si>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</si>
  <si>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</si>
  <si>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</si>
  <si>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</si>
  <si>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</si>
  <si>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</si>
  <si>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</si>
  <si>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</si>
  <si>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</si>
  <si>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</si>
  <si>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</si>
  <si>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</si>
  <si>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</si>
  <si>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</si>
  <si>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</si>
  <si>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</si>
  <si>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</si>
  <si>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</si>
  <si>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</si>
  <si>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</si>
  <si>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</si>
  <si>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</si>
  <si>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</si>
  <si>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</si>
  <si>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</si>
  <si>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</si>
  <si>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</si>
  <si>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</si>
  <si>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</si>
  <si>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</si>
  <si>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</si>
  <si>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</si>
  <si>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</si>
  <si>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</si>
  <si>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</si>
  <si>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</si>
  <si>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</si>
  <si>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</si>
  <si>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</si>
  <si>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</si>
  <si>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</si>
  <si>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</si>
  <si>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</si>
  <si>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</si>
  <si>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</si>
  <si>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</si>
  <si>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</si>
  <si>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</si>
  <si>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</si>
  <si>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</si>
  <si>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</si>
  <si>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</si>
  <si>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</si>
  <si>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</si>
  <si>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</si>
  <si>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</si>
  <si>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</si>
  <si>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</si>
  <si>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</si>
  <si>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</si>
  <si>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</si>
  <si>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</si>
  <si>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</si>
  <si>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</si>
  <si>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</si>
  <si>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</si>
  <si>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</si>
  <si>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</si>
  <si>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</si>
  <si>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</si>
  <si>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</si>
  <si>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</si>
  <si>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</si>
  <si>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</si>
  <si>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</si>
  <si>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</si>
  <si>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</si>
  <si>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</si>
  <si>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</si>
  <si>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</si>
  <si>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</si>
  <si>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</si>
  <si>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</si>
  <si>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</si>
  <si>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</si>
  <si>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</si>
  <si>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</si>
  <si>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</si>
  <si>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</si>
  <si>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</si>
  <si>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</si>
  <si>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</si>
  <si>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</si>
  <si>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</si>
  <si>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</si>
  <si>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</si>
  <si>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</si>
  <si>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</si>
  <si>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</si>
  <si>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</si>
  <si>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</si>
  <si>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</si>
  <si>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</si>
  <si>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</si>
  <si>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</si>
  <si>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</si>
  <si>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</si>
  <si>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</si>
  <si>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</si>
  <si>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</si>
  <si>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</si>
  <si>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</si>
  <si>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</si>
  <si>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</si>
  <si>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</si>
  <si>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</si>
  <si>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</si>
  <si>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</si>
  <si>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</si>
  <si>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</si>
  <si>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</si>
  <si>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</si>
  <si>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</si>
  <si>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</si>
  <si>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</si>
  <si>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</si>
  <si>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</si>
  <si>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</si>
  <si>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</si>
  <si>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</si>
  <si>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</si>
  <si>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</si>
  <si>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</si>
  <si>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</si>
  <si>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</si>
  <si>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</si>
  <si>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</si>
  <si>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</si>
  <si>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</si>
  <si>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</si>
  <si>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</si>
  <si>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</si>
  <si>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</si>
  <si>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</si>
  <si>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</si>
  <si>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</si>
  <si>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</si>
  <si>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</si>
  <si>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</si>
  <si>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</si>
  <si>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</si>
  <si>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</si>
  <si>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</si>
  <si>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</si>
  <si>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</si>
  <si>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</si>
  <si>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</si>
  <si>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</si>
  <si>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</si>
  <si>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</si>
  <si>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</si>
  <si>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</si>
  <si>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</si>
  <si>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</si>
  <si>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</si>
  <si>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</si>
  <si>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</si>
  <si>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</si>
  <si>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</si>
  <si>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</si>
  <si>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</si>
  <si>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</si>
  <si>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</si>
  <si>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</si>
  <si>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</si>
  <si>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</si>
  <si>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</si>
  <si>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</si>
  <si>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</si>
  <si>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</si>
  <si>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</si>
  <si>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</si>
  <si>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</si>
  <si>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</si>
  <si>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</si>
  <si>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</si>
  <si>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</si>
  <si>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</si>
  <si>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</si>
  <si>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</si>
  <si>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</si>
  <si>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</si>
  <si>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</si>
  <si>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</si>
  <si>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</si>
  <si>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</si>
  <si>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</si>
  <si>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</si>
  <si>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</si>
  <si>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</si>
  <si>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</si>
  <si>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</si>
  <si>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</si>
  <si>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</si>
  <si>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</si>
  <si>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</si>
  <si>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</si>
  <si>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</si>
  <si>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</si>
  <si>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</si>
  <si>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</si>
  <si>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</si>
  <si>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</si>
  <si>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</si>
  <si>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</si>
  <si>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</si>
  <si>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</si>
  <si>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</si>
  <si>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</si>
  <si>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</si>
  <si>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</si>
  <si>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</si>
  <si>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</si>
  <si>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</si>
  <si>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</si>
  <si>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</si>
  <si>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</si>
  <si>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</si>
  <si>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</si>
  <si>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</si>
  <si>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</si>
  <si>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</si>
  <si>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</si>
  <si>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</si>
  <si>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</si>
  <si>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</si>
  <si>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</si>
  <si>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</si>
  <si>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</si>
  <si>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</si>
  <si>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</si>
  <si>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</si>
  <si>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</si>
  <si>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</si>
  <si>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</si>
  <si>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</si>
  <si>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</si>
  <si>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</si>
  <si>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</si>
  <si>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</si>
  <si>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</si>
  <si>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</si>
  <si>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</si>
  <si>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</si>
  <si>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</si>
  <si>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</si>
  <si>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</si>
  <si>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</si>
  <si>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</si>
  <si>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</si>
  <si>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</si>
  <si>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</si>
  <si>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</si>
  <si>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</si>
  <si>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</si>
  <si>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</si>
  <si>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</si>
  <si>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</si>
  <si>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</si>
  <si>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</si>
  <si>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</si>
  <si>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</si>
  <si>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</si>
  <si>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</si>
  <si>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</si>
  <si>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</si>
  <si>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</si>
  <si>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</si>
  <si>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</si>
  <si>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</si>
  <si>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</si>
  <si>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</si>
  <si>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</si>
  <si>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</si>
  <si>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</si>
  <si>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</si>
  <si>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</si>
  <si>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</si>
  <si>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</si>
  <si>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</si>
  <si>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</si>
  <si>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</si>
  <si>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</si>
  <si>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</si>
  <si>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</si>
  <si>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</si>
  <si>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</si>
  <si>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</si>
  <si>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</si>
  <si>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</si>
  <si>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</si>
  <si>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</si>
  <si>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</si>
  <si>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</si>
  <si>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</si>
  <si>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</si>
  <si>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</si>
  <si>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</si>
  <si>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</si>
  <si>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</si>
  <si>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</si>
  <si>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</si>
  <si>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</si>
  <si>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</si>
  <si>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</si>
  <si>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</si>
  <si>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</si>
  <si>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</si>
  <si>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</si>
  <si>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</si>
  <si>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</si>
  <si>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</si>
  <si>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</si>
  <si>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</si>
  <si>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</si>
  <si>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</si>
  <si>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</si>
  <si>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</si>
  <si>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</si>
  <si>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</si>
  <si>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</si>
  <si>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</si>
  <si>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</si>
  <si>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</si>
  <si>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</si>
  <si>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</si>
  <si>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</si>
  <si>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</si>
  <si>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</si>
  <si>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</si>
  <si>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</si>
  <si>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</si>
  <si>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</si>
  <si>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</si>
  <si>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</si>
  <si>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</si>
  <si>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</si>
  <si>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</si>
  <si>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</si>
  <si>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</si>
  <si>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</si>
  <si>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</si>
  <si>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</si>
  <si>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</si>
  <si>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</si>
  <si>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</si>
  <si>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</si>
  <si>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</si>
  <si>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</si>
  <si>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</si>
  <si>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</si>
  <si>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</si>
  <si>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</si>
  <si>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</si>
  <si>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</si>
  <si>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</si>
  <si>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</si>
  <si>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</si>
  <si>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</si>
  <si>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</si>
  <si>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</si>
  <si>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</si>
  <si>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</si>
  <si>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</si>
  <si>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</si>
  <si>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</si>
  <si>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</si>
  <si>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</si>
  <si>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</si>
  <si>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</si>
  <si>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</si>
  <si>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</si>
  <si>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</si>
  <si>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</si>
  <si>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</si>
  <si>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</si>
  <si>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</si>
  <si>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</si>
  <si>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</si>
  <si>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</si>
  <si>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</si>
  <si>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</si>
  <si>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</si>
  <si>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</si>
  <si>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</si>
  <si>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</si>
  <si>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</si>
  <si>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</si>
  <si>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</si>
  <si>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</si>
  <si>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</si>
  <si>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</si>
  <si>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</si>
  <si>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</si>
  <si>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</si>
  <si>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</si>
  <si>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</si>
  <si>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</si>
  <si>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</si>
  <si>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</si>
  <si>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</si>
  <si>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</si>
  <si>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</si>
  <si>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</si>
  <si>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</si>
  <si>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</si>
  <si>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</si>
  <si>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</si>
  <si>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</si>
  <si>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</si>
  <si>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</si>
  <si>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</si>
  <si>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</si>
  <si>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</si>
  <si>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</si>
  <si>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</si>
  <si>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</si>
  <si>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</si>
  <si>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</si>
  <si>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</si>
  <si>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</si>
  <si>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</si>
  <si>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</si>
  <si>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</si>
  <si>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</si>
  <si>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</si>
  <si>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</si>
  <si>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</si>
  <si>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</si>
  <si>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</si>
  <si>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</si>
  <si>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</si>
  <si>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</si>
  <si>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</si>
  <si>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</si>
  <si>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</si>
  <si>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</si>
  <si>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</si>
  <si>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</si>
  <si>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</si>
  <si>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</si>
  <si>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</si>
  <si>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</si>
  <si>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</si>
  <si>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</si>
  <si>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</si>
  <si>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</si>
  <si>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</si>
  <si>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</si>
  <si>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</si>
  <si>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</si>
  <si>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</si>
  <si>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</si>
  <si>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</si>
  <si>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</si>
  <si>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</si>
  <si>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</si>
  <si>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</si>
  <si>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</si>
  <si>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</si>
  <si>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</si>
  <si>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</si>
  <si>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</si>
  <si>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</si>
  <si>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</si>
  <si>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</si>
  <si>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</si>
  <si>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</si>
  <si>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</si>
  <si>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</si>
  <si>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</si>
  <si>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</si>
  <si>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</si>
  <si>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</si>
  <si>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</si>
  <si>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</si>
  <si>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</si>
  <si>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</si>
  <si>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</si>
  <si>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</si>
  <si>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</si>
  <si>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</si>
  <si>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</si>
  <si>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</si>
  <si>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</si>
  <si>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</si>
  <si>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</si>
  <si>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</si>
  <si>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</si>
  <si>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</si>
  <si>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</si>
  <si>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</si>
  <si>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</si>
  <si>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</si>
  <si>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</si>
  <si>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</si>
  <si>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</si>
  <si>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</si>
  <si>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</si>
  <si>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</si>
  <si>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</si>
  <si>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</si>
  <si>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</si>
  <si>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</si>
  <si>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</si>
  <si>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</si>
  <si>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</si>
  <si>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</si>
  <si>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</si>
  <si>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</si>
  <si>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</si>
  <si>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</si>
  <si>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</si>
  <si>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</si>
  <si>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</si>
  <si>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</si>
  <si>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</si>
  <si>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</si>
  <si>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</si>
  <si>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</si>
  <si>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</si>
  <si>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</si>
  <si>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</si>
  <si>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</si>
  <si>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</si>
  <si>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</si>
  <si>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</si>
  <si>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</si>
  <si>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</si>
  <si>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</si>
  <si>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</si>
  <si>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</si>
  <si>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</si>
  <si>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</si>
  <si>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</si>
  <si>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</si>
  <si>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</si>
  <si>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</si>
  <si>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</si>
  <si>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</si>
  <si>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</si>
  <si>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</si>
  <si>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</si>
  <si>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</si>
  <si>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</si>
  <si>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</si>
  <si>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</si>
  <si>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</si>
  <si>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</si>
  <si>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</si>
  <si>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</si>
  <si>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</si>
  <si>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</si>
  <si>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</si>
  <si>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</si>
  <si>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</si>
  <si>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</si>
  <si>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</si>
  <si>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</si>
  <si>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</si>
  <si>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</si>
  <si>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</si>
  <si>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</si>
  <si>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</si>
  <si>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</si>
  <si>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</si>
  <si>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</si>
  <si>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</si>
  <si>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</si>
  <si>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</si>
  <si>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</si>
  <si>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</si>
  <si>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</si>
  <si>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</si>
  <si>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</si>
  <si>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</si>
  <si>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</si>
  <si>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</si>
  <si>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</si>
  <si>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</si>
  <si>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</si>
  <si>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</si>
  <si>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</si>
  <si>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</si>
  <si>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</si>
  <si>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</si>
  <si>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</si>
  <si>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</si>
  <si>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</si>
  <si>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</si>
  <si>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</si>
  <si>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</si>
  <si>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</si>
  <si>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</si>
  <si>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</si>
  <si>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</si>
  <si>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</si>
  <si>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</si>
  <si>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</si>
  <si>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</si>
  <si>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</si>
  <si>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</si>
  <si>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</si>
  <si>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</si>
  <si>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</si>
  <si>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</si>
  <si>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</si>
  <si>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</si>
  <si>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</si>
  <si>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</si>
  <si>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</si>
  <si>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</si>
  <si>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</si>
  <si>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</si>
  <si>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</si>
  <si>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</si>
  <si>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</si>
  <si>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</si>
  <si>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</si>
  <si>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</si>
  <si>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</si>
  <si>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</si>
  <si>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</si>
  <si>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</si>
  <si>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</si>
  <si>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</si>
  <si>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</si>
  <si>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</si>
  <si>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</si>
  <si>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</si>
  <si>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</si>
  <si>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</si>
  <si>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</si>
  <si>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</si>
  <si>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</si>
  <si>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</si>
  <si>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</si>
  <si>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</si>
  <si>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</si>
  <si>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</si>
  <si>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</si>
  <si>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</si>
  <si>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</si>
  <si>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</si>
  <si>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</si>
  <si>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</si>
  <si>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</si>
  <si>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</si>
  <si>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</si>
  <si>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</si>
  <si>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</si>
  <si>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</si>
  <si>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</si>
  <si>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</si>
  <si>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</si>
  <si>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</si>
  <si>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</si>
  <si>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</si>
  <si>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</si>
  <si>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</si>
  <si>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</si>
  <si>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</si>
  <si>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</si>
  <si>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</si>
  <si>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</si>
  <si>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</si>
  <si>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</si>
  <si>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</si>
  <si>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</si>
  <si>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</si>
  <si>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</si>
  <si>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</si>
  <si>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</si>
  <si>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</si>
  <si>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</si>
  <si>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</si>
  <si>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</si>
  <si>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</si>
  <si>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</si>
  <si>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</si>
  <si>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</si>
  <si>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</si>
  <si>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</si>
  <si>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</si>
  <si>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</si>
  <si>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</si>
  <si>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</si>
  <si>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</si>
  <si>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</si>
  <si>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</si>
  <si>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</si>
  <si>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</si>
  <si>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</si>
  <si>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</si>
  <si>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</si>
  <si>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</si>
  <si>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</si>
  <si>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</si>
  <si>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</si>
  <si>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</si>
  <si>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</si>
  <si>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</si>
  <si>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</si>
  <si>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</si>
  <si>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</si>
  <si>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</si>
  <si>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</si>
  <si>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</si>
  <si>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</si>
  <si>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</si>
  <si>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</si>
  <si>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</si>
  <si>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</si>
  <si>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</si>
  <si>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</si>
  <si>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</si>
  <si>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</si>
  <si>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</si>
  <si>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</si>
  <si>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</si>
  <si>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</si>
  <si>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</si>
  <si>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</si>
  <si>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</si>
  <si>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</si>
  <si>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</si>
  <si>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</si>
  <si>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</si>
  <si>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</si>
  <si>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</si>
  <si>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</si>
  <si>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</si>
  <si>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</si>
  <si>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</si>
  <si>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</si>
  <si>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</si>
  <si>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</si>
  <si>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</si>
  <si>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</si>
  <si>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</si>
  <si>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</si>
  <si>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</si>
  <si>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</si>
  <si>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</si>
  <si>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</si>
  <si>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</si>
  <si>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</si>
  <si>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</si>
  <si>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</si>
  <si>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</si>
  <si>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</si>
  <si>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</si>
  <si>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</si>
  <si>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</si>
  <si>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</si>
  <si>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</si>
  <si>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</si>
  <si>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</si>
  <si>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</si>
  <si>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</si>
  <si>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</si>
  <si>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</si>
  <si>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</si>
  <si>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</si>
  <si>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</si>
  <si>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</si>
  <si>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</si>
  <si>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</si>
  <si>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</si>
  <si>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</si>
  <si>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</si>
  <si>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</si>
  <si>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</si>
  <si>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</si>
  <si>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</si>
  <si>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</si>
  <si>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</si>
  <si>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</si>
  <si>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</si>
  <si>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</si>
  <si>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</si>
  <si>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</si>
  <si>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</si>
  <si>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</si>
  <si>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</si>
  <si>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</si>
  <si>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</si>
  <si>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</si>
  <si>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</si>
  <si>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</si>
  <si>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</si>
  <si>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</si>
  <si>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</si>
  <si>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</si>
  <si>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</si>
  <si>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</si>
  <si>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</si>
  <si>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</si>
  <si>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</si>
  <si>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</si>
  <si>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</si>
  <si>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</si>
  <si>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</si>
  <si>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</si>
  <si>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</si>
  <si>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</si>
  <si>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</si>
  <si>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</si>
  <si>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</si>
  <si>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</si>
  <si>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</si>
  <si>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</si>
  <si>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</si>
  <si>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</si>
  <si>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</si>
  <si>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</si>
  <si>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</si>
  <si>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</si>
  <si>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</si>
  <si>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</si>
  <si>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</si>
  <si>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</si>
  <si>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</si>
  <si>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</si>
  <si>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</si>
  <si>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</si>
  <si>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</si>
  <si>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</si>
  <si>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</si>
  <si>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</si>
  <si>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</si>
  <si>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</si>
  <si>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</si>
  <si>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</si>
  <si>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</si>
  <si>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</si>
  <si>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</si>
  <si>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</si>
  <si>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</si>
  <si>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</si>
  <si>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</si>
  <si>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</si>
  <si>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</si>
  <si>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</si>
  <si>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</si>
  <si>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</si>
  <si>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</si>
  <si>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</si>
  <si>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</si>
  <si>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</si>
  <si>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</si>
  <si>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</si>
  <si>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</si>
  <si>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</si>
  <si>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</si>
  <si>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</si>
  <si>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</si>
  <si>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</si>
  <si>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</si>
  <si>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</si>
  <si>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</si>
  <si>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</si>
  <si>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</si>
  <si>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</si>
  <si>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</si>
  <si>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</si>
  <si>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</si>
  <si>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</si>
  <si>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</si>
  <si>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</si>
  <si>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</si>
  <si>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</si>
  <si>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</si>
  <si>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</si>
  <si>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</si>
  <si>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</si>
  <si>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</si>
  <si>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</si>
  <si>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</si>
  <si>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</si>
  <si>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</si>
  <si>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</si>
  <si>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</si>
  <si>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</si>
  <si>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</si>
  <si>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</si>
  <si>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</si>
  <si>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</si>
  <si>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</si>
  <si>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</si>
  <si>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</si>
  <si>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</si>
  <si>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</si>
  <si>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</si>
  <si>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</si>
  <si>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</si>
  <si>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</si>
  <si>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</si>
  <si>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</si>
  <si>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</si>
  <si>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</si>
  <si>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</si>
  <si>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</si>
  <si>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</si>
  <si>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</si>
  <si>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</si>
  <si>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</si>
  <si>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</si>
  <si>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</si>
  <si>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</si>
  <si>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</si>
  <si>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</si>
  <si>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</si>
  <si>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</si>
  <si>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</si>
  <si>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</si>
  <si>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</si>
  <si>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</si>
  <si>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</si>
  <si>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</si>
  <si>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</si>
  <si>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</si>
  <si>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</si>
  <si>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</si>
  <si>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</si>
  <si>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</si>
  <si>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</si>
  <si>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</si>
  <si>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</si>
  <si>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</si>
  <si>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</si>
  <si>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</si>
  <si>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</si>
  <si>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</si>
  <si>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</si>
  <si>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</si>
  <si>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</si>
  <si>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</si>
  <si>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</si>
  <si>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</si>
  <si>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</si>
  <si>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</si>
  <si>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</si>
  <si>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</si>
  <si>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</si>
  <si>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</si>
  <si>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</si>
  <si>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</si>
  <si>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</si>
  <si>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</si>
  <si>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</si>
  <si>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</si>
  <si>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</si>
  <si>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</si>
  <si>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</si>
  <si>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</si>
  <si>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</si>
  <si>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</si>
  <si>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</si>
  <si>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</si>
  <si>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</si>
  <si>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</si>
  <si>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</si>
  <si>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</si>
  <si>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</si>
  <si>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</si>
  <si>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</si>
  <si>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</si>
  <si>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</si>
  <si>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</si>
  <si>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</si>
  <si>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</si>
  <si>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</si>
  <si>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</si>
  <si>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</si>
  <si>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</si>
  <si>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</si>
  <si>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</si>
  <si>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</si>
  <si>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</si>
  <si>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</si>
  <si>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</si>
  <si>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</si>
  <si>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</si>
  <si>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</si>
  <si>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</si>
  <si>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</si>
  <si>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</si>
  <si>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</si>
  <si>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</si>
  <si>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</si>
  <si>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</si>
  <si>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</si>
  <si>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</si>
  <si>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</si>
  <si>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</si>
  <si>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</si>
  <si>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</si>
  <si>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</si>
  <si>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</si>
  <si>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</si>
  <si>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</si>
  <si>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</si>
  <si>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</si>
  <si>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</si>
  <si>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</si>
  <si>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</si>
  <si>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</si>
  <si>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</si>
  <si>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</si>
  <si>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</si>
  <si>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</si>
  <si>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</si>
  <si>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</si>
  <si>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</si>
  <si>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</si>
  <si>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</si>
  <si>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</si>
  <si>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</si>
  <si>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</si>
  <si>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</si>
  <si>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</si>
  <si>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</si>
  <si>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</si>
  <si>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</si>
  <si>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</si>
  <si>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</si>
  <si>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</si>
  <si>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</si>
  <si>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</si>
  <si>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</si>
  <si>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</si>
  <si>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</si>
  <si>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</si>
  <si>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</si>
  <si>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</si>
  <si>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</si>
  <si>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</si>
  <si>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</si>
  <si>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</si>
  <si>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</si>
  <si>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</si>
  <si>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</si>
  <si>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</si>
  <si>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</si>
  <si>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</si>
  <si>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</si>
  <si>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</si>
  <si>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</si>
  <si>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</si>
  <si>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</si>
  <si>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</si>
  <si>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</si>
  <si>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</si>
  <si>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</si>
  <si>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</si>
  <si>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</si>
  <si>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</si>
  <si>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</si>
  <si>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</si>
  <si>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</si>
  <si>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</si>
  <si>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</si>
  <si>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</si>
  <si>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</si>
  <si>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</si>
  <si>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</si>
  <si>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</si>
  <si>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</si>
  <si>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</si>
  <si>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</si>
  <si>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</si>
  <si>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</si>
  <si>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</si>
  <si>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</si>
  <si>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</si>
  <si>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</si>
  <si>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</si>
  <si>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</si>
  <si>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</si>
  <si>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</si>
  <si>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</si>
  <si>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</si>
  <si>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</si>
  <si>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</si>
  <si>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</si>
  <si>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</si>
  <si>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</si>
  <si>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</si>
  <si>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</si>
  <si>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</si>
  <si>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</si>
  <si>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</si>
  <si>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</si>
  <si>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</si>
  <si>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</si>
  <si>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</si>
  <si>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</si>
  <si>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</si>
  <si>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</si>
  <si>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</si>
  <si>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</si>
  <si>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</si>
  <si>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</si>
  <si>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</si>
  <si>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</si>
  <si>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</si>
  <si>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</si>
  <si>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</si>
  <si>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</si>
  <si>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</si>
  <si>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</si>
  <si>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</si>
  <si>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</si>
  <si>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</si>
  <si>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</si>
  <si>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</si>
  <si>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</si>
  <si>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</si>
  <si>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</si>
  <si>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</si>
  <si>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</si>
  <si>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</si>
  <si>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</si>
  <si>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</si>
  <si>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</si>
  <si>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</si>
  <si>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</si>
  <si>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</si>
  <si>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</si>
  <si>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</si>
  <si>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</si>
  <si>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</si>
  <si>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</si>
  <si>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</si>
  <si>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</si>
  <si>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</si>
  <si>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</si>
  <si>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</si>
  <si>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</si>
  <si>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</si>
  <si>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</si>
  <si>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</si>
  <si>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</si>
  <si>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</si>
  <si>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</si>
  <si>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</si>
  <si>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</si>
  <si>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</si>
  <si>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</si>
  <si>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</si>
  <si>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</si>
  <si>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</si>
  <si>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</si>
  <si>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</si>
  <si>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</si>
  <si>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</si>
  <si>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</si>
  <si>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</si>
  <si>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</si>
  <si>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</si>
  <si>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</si>
  <si>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</si>
  <si>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</si>
  <si>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</si>
  <si>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</si>
  <si>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</si>
  <si>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</si>
  <si>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</si>
  <si>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</si>
  <si>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</si>
  <si>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</si>
  <si>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</si>
  <si>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</si>
  <si>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</si>
  <si>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</si>
  <si>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</si>
  <si>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</si>
  <si>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</si>
  <si>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</si>
  <si>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</si>
  <si>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</si>
  <si>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</si>
  <si>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</si>
  <si>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</si>
  <si>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</si>
  <si>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</si>
  <si>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</si>
  <si>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</si>
  <si>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</si>
  <si>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</si>
  <si>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</si>
  <si>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</si>
  <si>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</si>
  <si>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</si>
  <si>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</si>
  <si>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</si>
  <si>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</si>
  <si>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</si>
  <si>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</si>
  <si>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</si>
  <si>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</si>
  <si>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</si>
  <si>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</si>
  <si>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</si>
  <si>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</si>
  <si>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</si>
  <si>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</si>
  <si>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</si>
  <si>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</si>
  <si>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</si>
  <si>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</si>
  <si>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</si>
  <si>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</si>
  <si>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</si>
  <si>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</si>
  <si>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</si>
  <si>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</si>
  <si>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</si>
  <si>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</si>
  <si>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</si>
  <si>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</si>
  <si>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</si>
  <si>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</si>
  <si>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</si>
  <si>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</si>
  <si>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</si>
  <si>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</si>
  <si>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</si>
  <si>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</si>
  <si>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</si>
  <si>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</si>
  <si>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</si>
  <si>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</si>
  <si>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</si>
  <si>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</si>
  <si>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</si>
  <si>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</si>
  <si>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</si>
  <si>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</si>
  <si>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</si>
  <si>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</si>
  <si>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</si>
  <si>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</si>
  <si>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</si>
  <si>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</si>
  <si>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</si>
  <si>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</si>
  <si>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</si>
  <si>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</si>
  <si>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</si>
  <si>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</si>
  <si>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</si>
  <si>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</si>
  <si>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</si>
  <si>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</si>
  <si>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</si>
  <si>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</si>
  <si>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</si>
  <si>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</si>
  <si>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</si>
  <si>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</si>
  <si>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</si>
  <si>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</si>
  <si>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</si>
  <si>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</si>
  <si>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</si>
  <si>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</si>
  <si>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</si>
  <si>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</si>
  <si>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</si>
  <si>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</si>
  <si>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</si>
  <si>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</si>
  <si>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</si>
  <si>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</si>
  <si>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</si>
  <si>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</si>
  <si>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</si>
  <si>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</si>
  <si>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</si>
  <si>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</si>
  <si>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</si>
  <si>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</si>
  <si>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</si>
  <si>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</si>
  <si>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</si>
  <si>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</si>
  <si>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</si>
  <si>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</si>
  <si>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</si>
  <si>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</si>
  <si>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</si>
  <si>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</si>
  <si>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</si>
  <si>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</si>
  <si>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</si>
  <si>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</si>
  <si>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</si>
  <si>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</si>
  <si>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</si>
  <si>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</si>
  <si>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</si>
  <si>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</si>
  <si>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</si>
  <si>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</si>
  <si>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</si>
  <si>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</si>
  <si>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</si>
  <si>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</si>
  <si>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</si>
  <si>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</si>
  <si>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</si>
  <si>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</si>
  <si>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</si>
  <si>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</si>
  <si>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</si>
  <si>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</si>
  <si>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</si>
  <si>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</si>
  <si>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</si>
  <si>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</si>
  <si>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</si>
  <si>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</si>
  <si>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</si>
  <si>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</si>
  <si>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</si>
  <si>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</si>
  <si>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</si>
  <si>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</si>
  <si>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</si>
  <si>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</si>
  <si>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</si>
  <si>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</si>
  <si>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</si>
  <si>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</si>
  <si>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</si>
  <si>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</si>
  <si>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</si>
  <si>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</si>
  <si>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</si>
  <si>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</si>
  <si>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</si>
  <si>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</si>
  <si>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</si>
  <si>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</si>
  <si>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</si>
  <si>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</si>
  <si>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</si>
  <si>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</si>
  <si>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</si>
  <si>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</si>
  <si>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</si>
  <si>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</si>
  <si>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</si>
  <si>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</si>
  <si>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</si>
  <si>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</si>
  <si>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</si>
  <si>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</si>
  <si>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</si>
  <si>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</si>
  <si>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</si>
  <si>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</si>
  <si>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</si>
  <si>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</si>
  <si>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</si>
  <si>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</si>
  <si>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</si>
  <si>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</si>
  <si>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</si>
  <si>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</si>
  <si>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</si>
  <si>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</si>
  <si>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</si>
  <si>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</si>
  <si>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</si>
  <si>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</si>
  <si>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</si>
  <si>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</si>
  <si>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</si>
  <si>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</si>
  <si>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</si>
  <si>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</si>
  <si>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</si>
  <si>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</si>
  <si>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</si>
  <si>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</si>
  <si>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</si>
  <si>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</si>
  <si>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</si>
  <si>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</si>
  <si>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</si>
  <si>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</si>
  <si>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</si>
  <si>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</si>
  <si>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</si>
  <si>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</si>
  <si>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</si>
  <si>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</si>
  <si>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</si>
  <si>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</si>
  <si>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</si>
  <si>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</si>
  <si>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</si>
  <si>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</si>
  <si>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</si>
  <si>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</si>
  <si>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</si>
  <si>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</si>
  <si>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</si>
  <si>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</si>
  <si>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</si>
  <si>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</si>
  <si>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</si>
  <si>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</si>
  <si>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</si>
  <si>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</si>
  <si>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</si>
  <si>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</si>
  <si>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</si>
  <si>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</si>
  <si>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</si>
  <si>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</si>
  <si>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</si>
  <si>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</si>
  <si>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</si>
  <si>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</si>
  <si>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</si>
  <si>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</si>
  <si>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</si>
  <si>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</si>
  <si>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</si>
  <si>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</si>
  <si>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</si>
  <si>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</si>
  <si>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</si>
  <si>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</si>
  <si>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</si>
  <si>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</si>
  <si>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</si>
  <si>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</si>
  <si>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</si>
  <si>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</si>
  <si>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</si>
  <si>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</si>
  <si>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</si>
  <si>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</si>
  <si>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</si>
  <si>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</si>
  <si>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</si>
  <si>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</si>
  <si>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</si>
  <si>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</si>
  <si>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</si>
  <si>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</si>
  <si>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</si>
  <si>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</si>
  <si>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</si>
  <si>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</si>
  <si>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</si>
  <si>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</si>
  <si>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</si>
  <si>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</si>
  <si>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</si>
  <si>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</si>
  <si>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</si>
  <si>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</si>
  <si>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</si>
  <si>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</si>
  <si>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</si>
  <si>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</si>
  <si>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</si>
  <si>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</si>
  <si>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</si>
  <si>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</si>
  <si>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</si>
  <si>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</si>
  <si>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</si>
  <si>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</si>
  <si>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</si>
  <si>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</si>
  <si>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</si>
  <si>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</si>
  <si>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</si>
  <si>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</si>
  <si>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</si>
  <si>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</si>
  <si>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</si>
  <si>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</si>
  <si>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</si>
  <si>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</si>
  <si>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</si>
  <si>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</si>
  <si>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</si>
  <si>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</si>
  <si>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</si>
  <si>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</si>
  <si>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</si>
  <si>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</si>
  <si>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</si>
  <si>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</si>
  <si>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</si>
  <si>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</si>
  <si>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</si>
  <si>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</si>
  <si>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</si>
  <si>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</si>
  <si>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</si>
  <si>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</si>
  <si>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</si>
  <si>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</si>
  <si>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</si>
  <si>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</si>
  <si>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</si>
  <si>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</si>
  <si>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</si>
  <si>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</si>
  <si>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</si>
  <si>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</si>
  <si>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</si>
  <si>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</si>
  <si>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</si>
  <si>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</si>
  <si>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</si>
  <si>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</si>
  <si>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</si>
  <si>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</si>
  <si>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</si>
  <si>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</si>
  <si>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</si>
  <si>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</si>
  <si>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</si>
  <si>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</si>
  <si>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</si>
  <si>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</si>
  <si>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</si>
  <si>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</si>
  <si>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</si>
  <si>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</si>
  <si>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</si>
  <si>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</si>
  <si>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</si>
  <si>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</si>
  <si>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</si>
  <si>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</si>
  <si>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</si>
  <si>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</si>
  <si>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</si>
  <si>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</si>
  <si>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</si>
  <si>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</si>
  <si>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</si>
  <si>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</si>
  <si>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</si>
  <si>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</si>
  <si>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</si>
  <si>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</si>
  <si>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</si>
  <si>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</si>
  <si>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</si>
  <si>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</si>
  <si>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</si>
  <si>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</si>
  <si>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</si>
  <si>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</si>
  <si>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</si>
  <si>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</si>
  <si>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</si>
  <si>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</si>
  <si>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</si>
  <si>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</si>
  <si>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</si>
  <si>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</si>
  <si>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</si>
  <si>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</si>
  <si>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</si>
  <si>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</si>
  <si>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</si>
  <si>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</si>
  <si>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</si>
  <si>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</si>
  <si>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</si>
  <si>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</si>
  <si>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</si>
  <si>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</si>
  <si>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</si>
  <si>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</si>
  <si>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</si>
  <si>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</si>
  <si>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</si>
  <si>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</si>
  <si>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</si>
  <si>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</si>
  <si>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</si>
  <si>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</si>
  <si>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</si>
  <si>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</si>
  <si>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</si>
  <si>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</si>
  <si>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</si>
  <si>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</si>
  <si>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</si>
  <si>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</si>
  <si>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</si>
  <si>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</si>
  <si>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</si>
  <si>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</si>
  <si>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</si>
  <si>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</si>
  <si>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</si>
  <si>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</si>
  <si>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</si>
  <si>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</si>
  <si>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</si>
  <si>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</si>
  <si>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</si>
  <si>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</si>
  <si>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</si>
  <si>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</si>
  <si>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</si>
  <si>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</si>
  <si>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</si>
  <si>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</si>
  <si>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</si>
  <si>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</si>
  <si>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</si>
  <si>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</si>
  <si>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</si>
  <si>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</si>
  <si>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</si>
  <si>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</si>
  <si>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</si>
  <si>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</si>
  <si>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</si>
  <si>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</si>
  <si>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</si>
  <si>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</si>
  <si>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</si>
  <si>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</si>
  <si>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</si>
  <si>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</si>
  <si>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</si>
  <si>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</si>
  <si>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</si>
  <si>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</si>
  <si>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</si>
  <si>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</si>
  <si>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</si>
  <si>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</si>
  <si>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</si>
  <si>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</si>
  <si>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</si>
  <si>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</si>
  <si>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</si>
  <si>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</si>
  <si>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</si>
  <si>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</si>
  <si>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</si>
  <si>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</si>
  <si>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</si>
  <si>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</si>
  <si>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</si>
  <si>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</si>
  <si>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</si>
  <si>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</si>
  <si>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</si>
  <si>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</si>
  <si>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</si>
  <si>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</si>
  <si>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</si>
  <si>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</si>
  <si>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</si>
  <si>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</si>
  <si>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</si>
  <si>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</si>
  <si>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</si>
  <si>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</si>
  <si>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</si>
  <si>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</si>
  <si>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</si>
  <si>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</si>
  <si>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</si>
  <si>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</si>
  <si>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</si>
  <si>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</si>
  <si>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</si>
  <si>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</si>
  <si>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</si>
  <si>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</si>
  <si>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</si>
  <si>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</si>
  <si>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</si>
  <si>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</si>
  <si>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</si>
  <si>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</si>
  <si>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</si>
  <si>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</si>
  <si>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</si>
  <si>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</si>
  <si>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</si>
  <si>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</si>
  <si>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</si>
  <si>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</si>
  <si>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</si>
  <si>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</si>
  <si>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</si>
  <si>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</si>
  <si>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</si>
  <si>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</si>
  <si>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</si>
  <si>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</si>
  <si>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</si>
  <si>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</si>
  <si>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</si>
  <si>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</si>
  <si>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</si>
  <si>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</si>
  <si>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</si>
  <si>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</si>
  <si>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</si>
  <si>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</si>
  <si>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</si>
  <si>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</si>
  <si>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</si>
  <si>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</si>
  <si>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</si>
  <si>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</si>
  <si>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</si>
  <si>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</si>
  <si>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</si>
  <si>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</si>
  <si>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</si>
  <si>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</si>
  <si>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</si>
  <si>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</si>
  <si>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</si>
  <si>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</si>
  <si>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</si>
  <si>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</si>
  <si>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</si>
  <si>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</si>
  <si>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</si>
  <si>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</si>
  <si>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</si>
  <si>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</si>
  <si>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</si>
  <si>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</si>
  <si>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</si>
  <si>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</si>
  <si>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</si>
  <si>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</si>
  <si>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</si>
  <si>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</si>
  <si>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</si>
  <si>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</si>
  <si>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</si>
  <si>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</si>
  <si>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</si>
  <si>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</si>
  <si>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</si>
  <si>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</si>
  <si>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</si>
  <si>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</si>
  <si>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</si>
  <si>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</si>
  <si>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</si>
  <si>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</si>
  <si>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</si>
  <si>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</si>
  <si>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</si>
  <si>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</si>
  <si>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</si>
  <si>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</si>
  <si>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</si>
  <si>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</si>
  <si>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</si>
  <si>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</si>
  <si>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</si>
  <si>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</si>
  <si>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</si>
  <si>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</si>
  <si>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</si>
  <si>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</si>
  <si>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</si>
  <si>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</si>
  <si>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</si>
  <si>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</si>
  <si>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</si>
  <si>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</si>
  <si>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</si>
  <si>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</si>
  <si>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</si>
  <si>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</si>
  <si>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</si>
  <si>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</si>
  <si>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</si>
  <si>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</si>
  <si>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</si>
  <si>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</si>
  <si>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</si>
  <si>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</si>
  <si>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</si>
  <si>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</si>
  <si>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</si>
  <si>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</si>
  <si>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</si>
  <si>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</si>
  <si>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</si>
  <si>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</si>
  <si>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</si>
  <si>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</si>
  <si>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</si>
  <si>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</si>
  <si>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</si>
  <si>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</si>
  <si>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</si>
  <si>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</si>
  <si>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</si>
  <si>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</si>
  <si>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</si>
  <si>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</si>
  <si>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</si>
  <si>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</si>
  <si>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</si>
  <si>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</si>
  <si>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</si>
  <si>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</si>
  <si>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</si>
  <si>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</si>
  <si>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</si>
  <si>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</si>
  <si>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</si>
  <si>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</si>
  <si>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</si>
  <si>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</si>
  <si>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</si>
  <si>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</si>
  <si>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</si>
  <si>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</si>
  <si>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</si>
  <si>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</si>
  <si>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</si>
  <si>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</si>
  <si>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</si>
  <si>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</si>
  <si>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</si>
  <si>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</si>
  <si>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</si>
  <si>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</si>
  <si>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</si>
  <si>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</si>
  <si>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</si>
  <si>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</si>
  <si>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</si>
  <si>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</si>
  <si>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</si>
  <si>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</si>
  <si>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</si>
  <si>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</si>
  <si>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</si>
  <si>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</si>
  <si>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</si>
  <si>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</si>
  <si>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</si>
  <si>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</si>
  <si>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</si>
  <si>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</si>
  <si>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</si>
  <si>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</si>
  <si>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</si>
  <si>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</si>
  <si>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</si>
  <si>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</si>
  <si>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</si>
  <si>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</si>
  <si>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</si>
  <si>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</si>
  <si>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</si>
  <si>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</si>
  <si>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</si>
  <si>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</si>
  <si>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</si>
  <si>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</si>
  <si>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</si>
  <si>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</si>
  <si>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</si>
  <si>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</si>
  <si>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</si>
  <si>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</si>
  <si>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</si>
  <si>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</si>
  <si>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</si>
  <si>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</si>
  <si>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</si>
  <si>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</si>
  <si>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</si>
  <si>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</si>
  <si>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</si>
  <si>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</si>
  <si>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</si>
  <si>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</si>
  <si>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</si>
  <si>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</si>
  <si>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</si>
  <si>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</si>
  <si>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</si>
  <si>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</si>
  <si>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</si>
  <si>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</si>
  <si>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</si>
  <si>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</si>
  <si>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</si>
  <si>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</si>
  <si>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</si>
  <si>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</si>
  <si>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</si>
  <si>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</si>
  <si>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</si>
  <si>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</si>
  <si>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</si>
  <si>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</si>
  <si>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</si>
  <si>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</si>
  <si>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</si>
  <si>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</si>
  <si>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</si>
  <si>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</si>
  <si>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</si>
  <si>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</si>
  <si>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</si>
  <si>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</si>
  <si>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</si>
  <si>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</si>
  <si>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</si>
  <si>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</si>
  <si>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</si>
  <si>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</si>
  <si>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</si>
  <si>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</si>
  <si>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</si>
  <si>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</si>
  <si>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</si>
  <si>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</si>
  <si>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</si>
  <si>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</si>
  <si>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</si>
  <si>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</si>
  <si>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</si>
  <si>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</si>
  <si>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</si>
  <si>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</si>
  <si>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</si>
  <si>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</si>
  <si>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</si>
  <si>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</si>
  <si>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</si>
  <si>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</si>
  <si>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</si>
  <si>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</si>
  <si>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</si>
  <si>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</si>
  <si>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</si>
  <si>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</si>
  <si>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</si>
  <si>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</si>
  <si>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</si>
  <si>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</si>
  <si>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</si>
  <si>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</si>
  <si>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</si>
  <si>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</si>
  <si>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</si>
  <si>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</si>
  <si>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</si>
  <si>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</si>
  <si>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</si>
  <si>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</si>
  <si>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</si>
  <si>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</si>
  <si>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</si>
  <si>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</si>
  <si>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</si>
  <si>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</si>
  <si>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</si>
  <si>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</si>
  <si>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</si>
  <si>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</si>
  <si>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</si>
  <si>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</si>
  <si>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</si>
  <si>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</si>
  <si>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</si>
  <si>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</si>
  <si>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</si>
  <si>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</si>
  <si>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</si>
  <si>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</si>
  <si>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</si>
  <si>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</si>
  <si>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</si>
  <si>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</si>
  <si>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</si>
  <si>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</si>
  <si>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</si>
  <si>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</si>
  <si>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</si>
  <si>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</si>
  <si>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</si>
  <si>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</si>
  <si>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</si>
  <si>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</si>
  <si>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</si>
  <si>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</si>
  <si>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</si>
  <si>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</si>
  <si>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</si>
  <si>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</si>
  <si>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</si>
  <si>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</si>
  <si>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</si>
  <si>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</si>
  <si>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</si>
  <si>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</si>
  <si>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</si>
  <si>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</si>
  <si>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</si>
  <si>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</si>
  <si>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</si>
  <si>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</si>
  <si>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</si>
  <si>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</si>
  <si>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</si>
  <si>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</si>
  <si>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</si>
  <si>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</si>
  <si>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</si>
  <si>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</si>
  <si>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</si>
  <si>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</si>
  <si>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</si>
  <si>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</si>
  <si>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</si>
  <si>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</si>
  <si>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</si>
  <si>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</si>
  <si>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</si>
  <si>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</si>
  <si>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</si>
  <si>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</si>
  <si>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</si>
  <si>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</si>
  <si>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</si>
  <si>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</si>
  <si>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</si>
  <si>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</si>
  <si>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</si>
  <si>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</si>
  <si>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</si>
  <si>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</si>
  <si>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</si>
  <si>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</si>
  <si>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</si>
  <si>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</si>
  <si>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</si>
  <si>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</si>
  <si>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</si>
  <si>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</si>
  <si>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</si>
  <si>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</si>
  <si>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</si>
  <si>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</si>
  <si>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</si>
  <si>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</si>
  <si>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</si>
  <si>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</si>
  <si>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</si>
  <si>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</si>
  <si>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</si>
  <si>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</si>
  <si>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</si>
  <si>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</si>
  <si>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</si>
  <si>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</si>
  <si>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</si>
  <si>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</si>
  <si>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</si>
  <si>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</si>
  <si>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</si>
  <si>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</si>
  <si>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</si>
  <si>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</si>
  <si>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</si>
  <si>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</si>
  <si>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</si>
  <si>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</si>
  <si>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</si>
  <si>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</si>
  <si>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</si>
  <si>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</si>
  <si>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</si>
  <si>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</si>
  <si>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</si>
  <si>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</si>
  <si>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</si>
  <si>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</si>
  <si>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</si>
  <si>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</si>
  <si>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</si>
  <si>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</si>
  <si>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</si>
  <si>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</si>
  <si>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</si>
  <si>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</si>
  <si>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</si>
  <si>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</si>
  <si>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</si>
  <si>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</si>
  <si>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</si>
  <si>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</si>
  <si>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</si>
  <si>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</si>
  <si>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</si>
  <si>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</si>
  <si>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</si>
  <si>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</si>
  <si>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</si>
  <si>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</si>
  <si>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</si>
  <si>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</si>
  <si>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</si>
  <si>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</si>
  <si>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</si>
  <si>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</si>
  <si>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</si>
  <si>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</si>
  <si>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</si>
  <si>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</si>
  <si>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</si>
  <si>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</si>
  <si>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</si>
  <si>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</si>
  <si>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</si>
  <si>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</si>
  <si>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</si>
  <si>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</si>
  <si>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</si>
  <si>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</si>
  <si>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</si>
  <si>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</si>
  <si>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</si>
  <si>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</si>
  <si>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</si>
  <si>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</si>
  <si>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</si>
  <si>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</si>
  <si>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</si>
  <si>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</si>
  <si>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</si>
  <si>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</si>
  <si>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</si>
  <si>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</si>
  <si>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</si>
  <si>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</si>
  <si>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</si>
  <si>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</si>
  <si>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</si>
  <si>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</si>
  <si>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</si>
  <si>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</si>
  <si>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</si>
  <si>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</si>
  <si>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</si>
  <si>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</si>
  <si>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</si>
  <si>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</si>
  <si>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</si>
  <si>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</si>
  <si>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</si>
  <si>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</si>
  <si>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</si>
  <si>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</si>
  <si>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</si>
  <si>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</si>
  <si>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</si>
  <si>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</si>
  <si>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</si>
  <si>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</si>
  <si>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</si>
  <si>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</si>
  <si>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</si>
  <si>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</si>
  <si>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</si>
  <si>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</si>
  <si>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</si>
  <si>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</si>
  <si>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</si>
  <si>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</si>
  <si>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</si>
  <si>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</si>
  <si>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</si>
  <si>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</si>
  <si>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</si>
  <si>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</si>
  <si>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</si>
  <si>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</si>
  <si>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</si>
  <si>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</si>
  <si>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</si>
  <si>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</si>
  <si>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</si>
  <si>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</si>
  <si>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</si>
  <si>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</si>
  <si>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</si>
  <si>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</si>
  <si>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</si>
  <si>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</si>
  <si>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</si>
  <si>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</si>
  <si>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</si>
  <si>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</si>
  <si>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</si>
  <si>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</si>
  <si>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</si>
  <si>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</si>
  <si>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</si>
  <si>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</si>
  <si>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</si>
  <si>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</si>
  <si>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</si>
  <si>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</si>
  <si>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</si>
  <si>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</si>
  <si>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</si>
  <si>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</si>
  <si>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</si>
  <si>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</si>
  <si>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</si>
  <si>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</si>
  <si>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</si>
  <si>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</si>
  <si>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</si>
  <si>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</si>
  <si>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</si>
  <si>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</si>
  <si>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</si>
  <si>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</si>
  <si>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</si>
  <si>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</si>
  <si>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</si>
  <si>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</si>
  <si>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</si>
  <si>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</si>
  <si>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</si>
  <si>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</si>
  <si>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</si>
  <si>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</si>
  <si>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</si>
  <si>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</si>
  <si>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</si>
  <si>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</si>
  <si>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</si>
  <si>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</si>
  <si>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</si>
  <si>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</si>
  <si>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</si>
  <si>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</si>
  <si>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</si>
  <si>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</si>
  <si>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</si>
  <si>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</si>
  <si>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</si>
  <si>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</si>
  <si>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</si>
  <si>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</si>
  <si>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</si>
  <si>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</si>
  <si>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</si>
  <si>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</si>
  <si>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</si>
  <si>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</si>
  <si>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</si>
  <si>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</si>
  <si>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</si>
  <si>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</si>
  <si>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</si>
  <si>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</si>
  <si>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</si>
  <si>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</si>
  <si>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</si>
  <si>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</si>
  <si>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</si>
  <si>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</si>
  <si>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</si>
  <si>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</si>
  <si>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</si>
  <si>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</si>
  <si>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</si>
  <si>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</si>
  <si>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</si>
  <si>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</si>
  <si>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</si>
  <si>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</si>
  <si>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</si>
  <si>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</si>
  <si>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</si>
  <si>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</si>
  <si>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</si>
  <si>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</si>
  <si>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</si>
  <si>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</si>
  <si>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</si>
  <si>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</si>
  <si>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</si>
  <si>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</si>
  <si>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</si>
  <si>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</si>
  <si>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</si>
  <si>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</si>
  <si>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</si>
  <si>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</si>
  <si>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</si>
  <si>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</si>
  <si>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</si>
  <si>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</si>
  <si>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</si>
  <si>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</si>
  <si>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</si>
  <si>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</si>
  <si>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</si>
  <si>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</si>
  <si>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</si>
  <si>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</si>
  <si>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</si>
  <si>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</si>
  <si>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</si>
  <si>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</si>
  <si>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</si>
  <si>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</si>
  <si>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</si>
  <si>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</si>
  <si>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</si>
  <si>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</si>
  <si>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</si>
  <si>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</si>
  <si>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</si>
  <si>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</si>
  <si>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</si>
  <si>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</si>
  <si>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</si>
  <si>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</si>
  <si>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</si>
  <si>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</si>
  <si>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</si>
  <si>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</si>
  <si>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</si>
  <si>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</si>
  <si>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</si>
  <si>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</si>
  <si>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</si>
  <si>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</si>
  <si>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</si>
  <si>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</si>
  <si>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</si>
  <si>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</si>
  <si>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</si>
  <si>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</si>
  <si>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</si>
  <si>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</si>
  <si>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</si>
  <si>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</si>
  <si>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</si>
  <si>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</si>
  <si>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</si>
  <si>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</si>
  <si>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</si>
  <si>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</si>
  <si>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</si>
  <si>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</si>
  <si>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</si>
  <si>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</si>
  <si>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</si>
  <si>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</si>
  <si>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</si>
  <si>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</si>
  <si>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</si>
  <si>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</si>
  <si>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</si>
  <si>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</si>
  <si>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</si>
  <si>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</si>
  <si>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</si>
  <si>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</si>
  <si>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</si>
  <si>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</si>
  <si>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</si>
  <si>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</si>
  <si>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</si>
  <si>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</si>
  <si>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</si>
  <si>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</si>
  <si>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</si>
  <si>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</si>
  <si>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</si>
  <si>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</si>
  <si>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</si>
  <si>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</si>
  <si>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</si>
  <si>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</si>
  <si>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</si>
  <si>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</si>
  <si>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</si>
  <si>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</si>
  <si>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</si>
  <si>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</si>
  <si>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</si>
  <si>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</si>
  <si>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</si>
  <si>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</si>
  <si>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</si>
  <si>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</si>
  <si>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</si>
  <si>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</si>
  <si>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</si>
  <si>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</si>
  <si>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</si>
  <si>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</si>
  <si>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</si>
  <si>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</si>
  <si>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</si>
  <si>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</si>
  <si>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</si>
  <si>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</si>
  <si>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</si>
  <si>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</si>
  <si>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</si>
  <si>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</si>
  <si>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</si>
  <si>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</si>
  <si>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</si>
  <si>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</si>
  <si>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</si>
  <si>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</si>
  <si>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</si>
  <si>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</si>
  <si>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</si>
  <si>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</si>
  <si>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</si>
  <si>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</si>
  <si>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</si>
  <si>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</si>
  <si>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</si>
  <si>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</si>
  <si>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</si>
  <si>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</si>
  <si>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</si>
  <si>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</si>
  <si>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</si>
  <si>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</si>
  <si>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</si>
  <si>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</si>
  <si>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</si>
  <si>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</si>
  <si>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</si>
  <si>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</si>
  <si>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</si>
  <si>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</si>
  <si>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</si>
  <si>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</si>
  <si>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</si>
  <si>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</si>
  <si>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</si>
  <si>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</si>
  <si>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</si>
  <si>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</si>
  <si>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</si>
  <si>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</si>
  <si>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</si>
  <si>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</si>
  <si>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</si>
  <si>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</si>
  <si>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</si>
  <si>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</si>
  <si>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</si>
  <si>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</si>
  <si>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</si>
  <si>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</si>
  <si>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</si>
  <si>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</si>
  <si>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</si>
  <si>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</si>
  <si>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</si>
  <si>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</si>
  <si>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</si>
  <si>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</si>
  <si>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</si>
  <si>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</si>
  <si>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</si>
  <si>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</si>
  <si>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</si>
  <si>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</si>
  <si>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</si>
  <si>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</si>
  <si>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</si>
  <si>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</si>
  <si>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</si>
  <si>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</si>
  <si>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</si>
  <si>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</si>
  <si>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</si>
  <si>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</si>
  <si>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</si>
  <si>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</si>
  <si>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</si>
  <si>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</si>
  <si>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</si>
  <si>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</si>
  <si>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</si>
  <si>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</si>
  <si>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</si>
  <si>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</si>
  <si>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</si>
  <si>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</si>
  <si>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</si>
  <si>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</si>
  <si>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</si>
  <si>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</si>
  <si>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</si>
  <si>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</si>
  <si>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</si>
  <si>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</si>
  <si>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</si>
  <si>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</si>
  <si>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</si>
  <si>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</si>
  <si>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</si>
  <si>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</si>
  <si>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</si>
  <si>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</si>
  <si>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</si>
  <si>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</si>
  <si>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</si>
  <si>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</si>
  <si>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</si>
  <si>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</si>
  <si>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</si>
  <si>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</si>
  <si>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</si>
  <si>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</si>
  <si>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</si>
  <si>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</si>
  <si>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</si>
  <si>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</si>
  <si>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</si>
  <si>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</si>
  <si>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</si>
  <si>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</si>
  <si>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</si>
  <si>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</si>
  <si>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</si>
  <si>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</si>
  <si>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</si>
  <si>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</si>
  <si>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</si>
  <si>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</si>
  <si>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</si>
  <si>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</si>
  <si>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</si>
  <si>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</si>
  <si>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</si>
  <si>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</si>
  <si>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</si>
  <si>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</si>
  <si>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</si>
  <si>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</si>
  <si>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</si>
  <si>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</si>
  <si>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</si>
  <si>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</si>
  <si>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</si>
  <si>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</si>
  <si>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</si>
  <si>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</si>
  <si>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</si>
  <si>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</si>
  <si>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</si>
  <si>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</si>
  <si>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</si>
  <si>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</si>
  <si>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</si>
  <si>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</si>
  <si>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</si>
  <si>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</si>
  <si>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</si>
  <si>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</si>
  <si>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</si>
  <si>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</si>
  <si>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</si>
  <si>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</si>
  <si>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</si>
  <si>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</si>
  <si>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</si>
  <si>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</si>
  <si>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</si>
  <si>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</si>
  <si>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</si>
  <si>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</si>
  <si>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</si>
  <si>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</si>
  <si>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</si>
  <si>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</si>
  <si>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</si>
  <si>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</si>
  <si>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</si>
  <si>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</si>
  <si>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</si>
  <si>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</si>
  <si>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</si>
  <si>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</si>
  <si>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</si>
  <si>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</si>
  <si>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</si>
  <si>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</si>
  <si>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</si>
  <si>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</si>
  <si>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</si>
  <si>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</si>
  <si>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</si>
  <si>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</si>
  <si>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</si>
  <si>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</si>
  <si>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</si>
  <si>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</si>
  <si>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</si>
  <si>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</si>
  <si>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</si>
  <si>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</si>
  <si>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</si>
  <si>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</si>
  <si>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</si>
  <si>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</si>
  <si>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</si>
  <si>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</si>
  <si>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</si>
  <si>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</si>
  <si>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</si>
  <si>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</si>
  <si>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</si>
  <si>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</si>
  <si>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</si>
  <si>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</si>
  <si>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</si>
  <si>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</si>
  <si>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</si>
  <si>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</si>
  <si>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</si>
  <si>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</si>
  <si>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</si>
  <si>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</si>
  <si>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</si>
  <si>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</si>
  <si>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</si>
  <si>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</si>
  <si>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</si>
  <si>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</si>
  <si>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</si>
  <si>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</si>
  <si>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</si>
  <si>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</si>
  <si>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</si>
  <si>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</si>
  <si>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</si>
  <si>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</si>
  <si>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</si>
  <si>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</si>
  <si>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</si>
  <si>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</si>
  <si>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</si>
  <si>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</si>
  <si>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</si>
  <si>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</si>
  <si>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</si>
  <si>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</si>
  <si>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</si>
  <si>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</si>
  <si>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</si>
  <si>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</si>
  <si>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</si>
  <si>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</si>
  <si>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</si>
  <si>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</si>
  <si>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</si>
  <si>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</si>
  <si>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</si>
  <si>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</si>
  <si>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</si>
  <si>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</si>
  <si>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</si>
  <si>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</si>
  <si>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</si>
  <si>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</si>
  <si>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</si>
  <si>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</si>
  <si>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</si>
  <si>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</si>
  <si>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</si>
  <si>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</si>
  <si>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</si>
  <si>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</si>
  <si>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</si>
  <si>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</si>
  <si>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</si>
  <si>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</si>
  <si>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</si>
  <si>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</si>
  <si>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</si>
  <si>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</si>
  <si>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</si>
  <si>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</si>
  <si>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</si>
  <si>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</si>
  <si>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</si>
  <si>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</si>
  <si>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</si>
  <si>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</si>
  <si>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</si>
  <si>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</si>
  <si>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</si>
  <si>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</si>
  <si>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</si>
  <si>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</si>
  <si>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</si>
  <si>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</si>
  <si>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</si>
  <si>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</si>
  <si>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</si>
  <si>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</si>
  <si>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</si>
  <si>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</si>
  <si>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</si>
  <si>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</si>
  <si>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</si>
  <si>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</si>
  <si>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</si>
  <si>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</si>
  <si>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</si>
  <si>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</si>
  <si>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</si>
  <si>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</si>
  <si>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</si>
  <si>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</si>
  <si>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</si>
  <si>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</si>
  <si>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</si>
  <si>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</si>
  <si>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</si>
  <si>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</si>
  <si>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</si>
  <si>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</si>
  <si>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</si>
  <si>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</si>
  <si>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</si>
  <si>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</si>
  <si>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</si>
  <si>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</si>
  <si>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</si>
  <si>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</si>
  <si>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</si>
  <si>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</si>
  <si>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</si>
  <si>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</si>
  <si>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</si>
  <si>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</si>
  <si>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</si>
  <si>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</si>
  <si>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</si>
  <si>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</si>
  <si>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</si>
  <si>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</si>
  <si>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</si>
  <si>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</si>
  <si>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</si>
  <si>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</si>
  <si>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</si>
  <si>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</si>
  <si>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</si>
  <si>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</si>
  <si>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</si>
  <si>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</si>
  <si>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</si>
  <si>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</si>
  <si>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</si>
  <si>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</si>
  <si>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</si>
  <si>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</si>
  <si>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</si>
  <si>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</si>
  <si>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</si>
  <si>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</si>
  <si>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</si>
  <si>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</si>
  <si>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</si>
  <si>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</si>
  <si>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</si>
  <si>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</si>
  <si>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</si>
  <si>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</si>
  <si>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</si>
  <si>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</si>
  <si>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</si>
  <si>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</si>
  <si>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</si>
  <si>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</si>
  <si>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</si>
  <si>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</si>
  <si>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</si>
  <si>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</si>
  <si>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</si>
  <si>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</si>
  <si>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</si>
  <si>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</si>
  <si>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</si>
  <si>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</si>
  <si>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</si>
  <si>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</si>
  <si>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</si>
  <si>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</si>
  <si>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</si>
  <si>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</si>
  <si>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</si>
  <si>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</si>
  <si>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</si>
  <si>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</si>
  <si>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</si>
  <si>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</si>
  <si>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</si>
  <si>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</si>
  <si>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</si>
  <si>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</si>
  <si>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</si>
  <si>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</si>
  <si>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</si>
  <si>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</si>
  <si>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</si>
  <si>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</si>
  <si>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</si>
  <si>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</si>
  <si>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</si>
  <si>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</si>
  <si>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</si>
  <si>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</si>
  <si>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</si>
  <si>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</si>
  <si>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</si>
  <si>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</si>
  <si>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</si>
  <si>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</si>
  <si>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</si>
  <si>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</si>
  <si>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</si>
  <si>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</si>
  <si>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</si>
  <si>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</si>
  <si>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</si>
  <si>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</si>
  <si>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</si>
  <si>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</si>
  <si>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</si>
  <si>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</si>
  <si>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</si>
  <si>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</si>
  <si>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</si>
  <si>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</si>
  <si>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</si>
  <si>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</si>
  <si>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</si>
  <si>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</si>
  <si>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</si>
  <si>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</si>
  <si>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</si>
  <si>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</si>
  <si>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</si>
  <si>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</si>
  <si>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</si>
  <si>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</si>
  <si>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</si>
  <si>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</si>
  <si>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</si>
  <si>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</si>
  <si>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</si>
  <si>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</si>
  <si>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</si>
  <si>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</si>
  <si>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</si>
  <si>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</si>
  <si>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</si>
  <si>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</si>
  <si>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</si>
  <si>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</si>
  <si>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</si>
  <si>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</si>
  <si>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</si>
  <si>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</si>
  <si>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</si>
  <si>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</si>
  <si>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</si>
  <si>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</si>
  <si>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</si>
  <si>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</si>
  <si>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</si>
  <si>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</si>
  <si>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</si>
  <si>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</si>
  <si>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</si>
  <si>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</si>
  <si>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</si>
  <si>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</si>
  <si>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</si>
  <si>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</si>
  <si>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</si>
  <si>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</si>
  <si>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</si>
  <si>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</si>
  <si>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</si>
  <si>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</si>
  <si>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</si>
  <si>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</si>
  <si>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</si>
  <si>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</si>
  <si>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</si>
  <si>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</si>
  <si>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</si>
  <si>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</si>
  <si>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</si>
  <si>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</si>
  <si>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</si>
  <si>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</si>
  <si>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</si>
  <si>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</si>
  <si>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</si>
  <si>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</si>
  <si>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</si>
  <si>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</si>
  <si>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</si>
  <si>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</si>
  <si>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</si>
  <si>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</si>
  <si>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</si>
  <si>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</si>
  <si>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</si>
  <si>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</si>
  <si>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</si>
  <si>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</si>
  <si>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</si>
  <si>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</si>
  <si>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</si>
  <si>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</si>
  <si>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</si>
  <si>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</si>
  <si>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</si>
  <si>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</si>
  <si>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</si>
  <si>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</si>
  <si>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</si>
  <si>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</si>
  <si>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</si>
  <si>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</si>
  <si>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</si>
  <si>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</si>
  <si>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</si>
  <si>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</si>
  <si>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</si>
  <si>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</si>
  <si>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</si>
  <si>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</si>
  <si>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</si>
  <si>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</si>
  <si>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</si>
  <si>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</si>
  <si>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</si>
  <si>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</si>
  <si>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</si>
  <si>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</si>
  <si>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</si>
  <si>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</si>
  <si>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</si>
  <si>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</si>
  <si>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</si>
  <si>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</si>
  <si>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</si>
  <si>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</si>
  <si>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</si>
  <si>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</si>
  <si>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</si>
  <si>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</si>
  <si>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</si>
  <si>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</si>
  <si>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</si>
  <si>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</si>
  <si>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</si>
  <si>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</si>
  <si>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</si>
  <si>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</si>
  <si>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</si>
  <si>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</si>
  <si>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</si>
  <si>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</si>
  <si>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</si>
  <si>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</si>
  <si>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</si>
  <si>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</si>
  <si>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</si>
  <si>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</si>
  <si>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</si>
  <si>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</si>
  <si>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</si>
  <si>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</si>
  <si>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</si>
  <si>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</si>
  <si>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</si>
  <si>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</si>
  <si>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</si>
  <si>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</si>
  <si>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</si>
  <si>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</si>
  <si>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</si>
  <si>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</si>
  <si>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</si>
  <si>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</si>
  <si>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</si>
  <si>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</si>
  <si>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</si>
  <si>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</si>
  <si>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</si>
  <si>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</si>
  <si>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</si>
  <si>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</si>
  <si>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</si>
  <si>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</si>
  <si>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</si>
  <si>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</si>
  <si>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</si>
  <si>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</si>
  <si>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</si>
  <si>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</si>
  <si>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</si>
  <si>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</si>
  <si>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</si>
  <si>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</si>
  <si>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</si>
  <si>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</si>
  <si>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</si>
  <si>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</si>
  <si>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</si>
  <si>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</si>
  <si>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</si>
  <si>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</si>
  <si>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</si>
  <si>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</si>
  <si>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</si>
  <si>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</si>
  <si>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</si>
  <si>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</si>
  <si>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</si>
  <si>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</si>
  <si>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</si>
  <si>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</si>
  <si>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</si>
  <si>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</si>
  <si>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</si>
  <si>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</si>
  <si>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</si>
  <si>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</si>
  <si>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</si>
  <si>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</si>
  <si>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</si>
  <si>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</si>
  <si>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</si>
  <si>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</si>
  <si>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</si>
  <si>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</si>
  <si>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</si>
  <si>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</si>
  <si>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</si>
  <si>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</si>
  <si>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</si>
  <si>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</si>
  <si>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</si>
  <si>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</si>
  <si>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</si>
  <si>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</si>
  <si>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</si>
  <si>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</si>
  <si>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</si>
  <si>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</si>
  <si>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</si>
  <si>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</si>
  <si>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</si>
  <si>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</si>
  <si>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</si>
  <si>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</si>
  <si>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</si>
  <si>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</si>
  <si>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</si>
  <si>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</si>
  <si>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</si>
  <si>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</si>
  <si>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</si>
  <si>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</si>
  <si>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</si>
  <si>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</si>
  <si>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</si>
  <si>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</si>
  <si>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</si>
  <si>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</si>
  <si>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</si>
  <si>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</si>
  <si>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</si>
  <si>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</si>
  <si>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</si>
  <si>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</si>
  <si>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</si>
  <si>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</si>
  <si>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</si>
  <si>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</si>
  <si>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</si>
  <si>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</si>
  <si>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</si>
  <si>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</si>
  <si>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</si>
  <si>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</si>
  <si>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</si>
  <si>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</si>
  <si>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</si>
  <si>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</si>
  <si>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</si>
  <si>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</si>
  <si>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</si>
  <si>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</si>
  <si>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</si>
  <si>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</si>
  <si>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</si>
  <si>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</si>
  <si>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</si>
  <si>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</si>
  <si>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</si>
  <si>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</si>
  <si>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</si>
  <si>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</si>
  <si>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</si>
  <si>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</si>
  <si>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</si>
  <si>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</si>
  <si>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</si>
  <si>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</si>
  <si>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</si>
  <si>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</si>
  <si>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</si>
  <si>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</si>
  <si>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</si>
  <si>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</si>
  <si>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</si>
  <si>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</si>
  <si>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</si>
  <si>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</si>
  <si>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</si>
  <si>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</si>
  <si>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</si>
  <si>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</si>
  <si>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</si>
  <si>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</si>
  <si>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</si>
  <si>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</si>
  <si>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</si>
  <si>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</si>
  <si>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</si>
  <si>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</si>
  <si>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</si>
  <si>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</si>
  <si>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</si>
  <si>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</si>
  <si>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</si>
  <si>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</si>
  <si>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</si>
  <si>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</si>
  <si>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</si>
  <si>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</si>
  <si>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</si>
  <si>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</si>
  <si>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</si>
  <si>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</si>
  <si>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</si>
  <si>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</si>
  <si>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</si>
  <si>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</si>
  <si>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</si>
  <si>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</si>
  <si>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</si>
  <si>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</si>
  <si>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</si>
  <si>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</si>
  <si>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</si>
  <si>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</si>
  <si>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</si>
  <si>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</si>
  <si>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</si>
  <si>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</si>
  <si>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</si>
  <si>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</si>
  <si>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</si>
  <si>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</si>
  <si>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</si>
  <si>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</si>
  <si>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</si>
  <si>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</si>
  <si>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</si>
  <si>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</si>
  <si>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</si>
  <si>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</si>
  <si>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</si>
  <si>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</si>
  <si>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</si>
  <si>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</si>
  <si>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</si>
  <si>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</si>
  <si>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</si>
  <si>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</si>
  <si>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</si>
  <si>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</si>
  <si>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</si>
  <si>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</si>
  <si>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</si>
  <si>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</si>
  <si>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</si>
  <si>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</si>
  <si>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</si>
  <si>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</si>
  <si>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</si>
  <si>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</si>
  <si>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</si>
  <si>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</si>
  <si>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</si>
  <si>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</si>
  <si>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</si>
  <si>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</si>
  <si>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</si>
  <si>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</si>
  <si>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</si>
  <si>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</si>
  <si>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</si>
  <si>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</si>
  <si>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</si>
  <si>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</si>
  <si>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</si>
  <si>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</si>
  <si>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</si>
  <si>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</si>
  <si>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</si>
  <si>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</si>
  <si>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</si>
  <si>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</si>
  <si>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</si>
  <si>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</si>
  <si>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</si>
  <si>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</si>
  <si>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</si>
  <si>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</si>
  <si>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</si>
  <si>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</si>
  <si>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</si>
  <si>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</si>
  <si>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</si>
  <si>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</si>
  <si>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</si>
  <si>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</si>
  <si>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</si>
  <si>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</si>
  <si>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</si>
  <si>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</si>
  <si>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</si>
  <si>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</si>
  <si>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</si>
  <si>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</si>
  <si>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</si>
  <si>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</si>
  <si>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</si>
  <si>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</si>
  <si>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</si>
  <si>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</si>
  <si>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</si>
  <si>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</si>
  <si>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</si>
  <si>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</si>
  <si>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</si>
  <si>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</si>
  <si>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</si>
  <si>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</si>
  <si>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</si>
  <si>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</si>
  <si>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</si>
  <si>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</si>
  <si>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</si>
  <si>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</si>
  <si>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</si>
  <si>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</si>
  <si>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</si>
  <si>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</si>
  <si>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</si>
  <si>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</si>
  <si>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</si>
  <si>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</si>
  <si>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</si>
  <si>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</si>
  <si>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</si>
  <si>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</si>
  <si>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</si>
  <si>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</si>
  <si>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</si>
  <si>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</si>
  <si>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</si>
  <si>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</si>
  <si>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</si>
  <si>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</si>
  <si>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</si>
  <si>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</si>
  <si>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</si>
  <si>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</si>
  <si>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</si>
  <si>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</si>
  <si>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</si>
  <si>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</si>
  <si>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</si>
  <si>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</si>
  <si>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</si>
  <si>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</si>
  <si>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</si>
  <si>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</si>
  <si>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</si>
  <si>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</si>
  <si>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</si>
  <si>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</si>
  <si>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</si>
  <si>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</si>
  <si>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</si>
  <si>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</si>
  <si>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</si>
  <si>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</si>
  <si>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</si>
  <si>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</si>
  <si>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</si>
  <si>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</si>
  <si>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</si>
  <si>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</si>
  <si>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</si>
  <si>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</si>
  <si>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</si>
  <si>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</si>
  <si>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</si>
  <si>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</si>
  <si>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</si>
  <si>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</si>
  <si>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</si>
  <si>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</si>
  <si>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</si>
  <si>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</si>
  <si>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</si>
  <si>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</si>
  <si>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</si>
  <si>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</si>
  <si>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</si>
  <si>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</si>
  <si>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</si>
  <si>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</si>
  <si>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</si>
  <si>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</si>
  <si>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</si>
  <si>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</si>
  <si>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</si>
  <si>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</si>
  <si>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</si>
  <si>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</si>
  <si>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</si>
  <si>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</si>
  <si>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</si>
  <si>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</si>
  <si>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</si>
  <si>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</si>
  <si>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</si>
  <si>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</si>
  <si>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</si>
  <si>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</si>
  <si>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</si>
  <si>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</si>
  <si>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</si>
  <si>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</si>
  <si>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</si>
  <si>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</si>
  <si>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</si>
  <si>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</si>
  <si>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</si>
  <si>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</si>
  <si>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</si>
  <si>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</si>
  <si>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</si>
  <si>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</si>
  <si>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</si>
  <si>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</si>
  <si>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</si>
  <si>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</si>
  <si>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</si>
  <si>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</si>
  <si>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</si>
  <si>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</si>
  <si>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</si>
  <si>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</si>
  <si>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</si>
  <si>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</si>
  <si>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</si>
  <si>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</si>
  <si>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</si>
  <si>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</si>
  <si>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</si>
  <si>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</si>
  <si>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</si>
  <si>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</si>
  <si>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</si>
  <si>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</si>
  <si>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</si>
  <si>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</si>
  <si>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</si>
  <si>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</si>
  <si>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</si>
  <si>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</si>
  <si>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</si>
  <si>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</si>
  <si>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</si>
  <si>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</si>
  <si>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</si>
  <si>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</si>
  <si>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</si>
  <si>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</si>
  <si>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</si>
  <si>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</si>
  <si>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</si>
  <si>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</si>
  <si>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</si>
  <si>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</si>
  <si>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</si>
  <si>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</si>
  <si>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</si>
  <si>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</si>
  <si>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</si>
  <si>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</si>
  <si>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</si>
  <si>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</si>
  <si>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</si>
  <si>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</si>
  <si>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</si>
  <si>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</si>
  <si>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</si>
  <si>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</si>
  <si>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</si>
  <si>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</si>
  <si>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</si>
  <si>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</si>
  <si>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</si>
  <si>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</si>
  <si>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</si>
  <si>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</si>
  <si>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</si>
  <si>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</si>
  <si>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</si>
  <si>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</si>
  <si>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</si>
  <si>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</si>
  <si>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</si>
  <si>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</si>
  <si>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</si>
  <si>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</si>
  <si>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</si>
  <si>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</si>
  <si>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</si>
  <si>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</si>
  <si>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</si>
  <si>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</si>
  <si>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</si>
  <si>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</si>
  <si>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</si>
  <si>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</si>
  <si>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</si>
  <si>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</si>
  <si>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</si>
  <si>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</si>
  <si>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</si>
  <si>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</si>
  <si>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</si>
  <si>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</si>
  <si>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</si>
  <si>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</si>
  <si>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</si>
  <si>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</si>
  <si>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</si>
  <si>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</si>
  <si>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</si>
  <si>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</si>
  <si>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</si>
  <si>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</si>
  <si>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</si>
  <si>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</si>
  <si>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</si>
  <si>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</si>
  <si>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</si>
  <si>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</si>
  <si>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</si>
  <si>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</si>
  <si>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</si>
  <si>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</si>
  <si>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</si>
  <si>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</si>
  <si>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</si>
  <si>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</si>
  <si>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</si>
  <si>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</si>
  <si>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</si>
  <si>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</si>
  <si>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</si>
  <si>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</si>
  <si>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</si>
  <si>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</si>
  <si>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</si>
  <si>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</si>
  <si>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</si>
  <si>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</si>
  <si>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</si>
  <si>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</si>
  <si>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</si>
  <si>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</si>
  <si>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</si>
  <si>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</si>
  <si>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</si>
  <si>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</si>
  <si>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</si>
  <si>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</si>
  <si>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</si>
  <si>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</si>
  <si>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</si>
  <si>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</si>
  <si>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</si>
  <si>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</si>
  <si>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</si>
  <si>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</si>
  <si>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</si>
  <si>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</si>
  <si>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</si>
  <si>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</si>
  <si>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</si>
  <si>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</si>
  <si>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</si>
  <si>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</si>
  <si>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</si>
  <si>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</si>
  <si>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</si>
  <si>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</si>
  <si>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</si>
  <si>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</si>
  <si>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</si>
  <si>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</si>
  <si>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</si>
  <si>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</si>
  <si>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</si>
  <si>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</si>
  <si>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</si>
  <si>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</si>
  <si>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</si>
  <si>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</si>
  <si>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</si>
  <si>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</si>
  <si>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</si>
  <si>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</si>
  <si>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</si>
  <si>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</si>
  <si>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</si>
  <si>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</si>
  <si>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</si>
  <si>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</si>
  <si>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</si>
  <si>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</si>
  <si>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</si>
  <si>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</si>
  <si>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</si>
  <si>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</si>
  <si>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</si>
  <si>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</si>
  <si>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</si>
  <si>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</si>
  <si>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</si>
  <si>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</si>
  <si>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</si>
  <si>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</si>
  <si>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</si>
  <si>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</si>
  <si>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</si>
  <si>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</si>
  <si>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</si>
  <si>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</si>
  <si>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</si>
  <si>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</si>
  <si>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</si>
  <si>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</si>
  <si>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</si>
  <si>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</si>
  <si>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</si>
  <si>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</si>
  <si>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</si>
  <si>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</si>
  <si>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</si>
  <si>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</si>
  <si>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</si>
  <si>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</si>
  <si>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</si>
  <si>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</si>
  <si>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</si>
  <si>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</si>
  <si>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</si>
  <si>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</si>
  <si>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</si>
  <si>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</si>
  <si>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</si>
  <si>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</si>
  <si>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</si>
  <si>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</si>
  <si>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</si>
  <si>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</si>
  <si>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</si>
  <si>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</si>
  <si>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</si>
  <si>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</si>
  <si>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</si>
  <si>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</si>
  <si>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</si>
  <si>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</si>
  <si>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</si>
  <si>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</si>
  <si>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</si>
  <si>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</si>
  <si>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</si>
  <si>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</si>
  <si>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</si>
  <si>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</si>
  <si>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</si>
  <si>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</si>
  <si>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</si>
  <si>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</si>
  <si>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</si>
  <si>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</si>
  <si>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</si>
  <si>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</si>
  <si>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</si>
  <si>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</si>
  <si>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</si>
  <si>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</si>
  <si>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</si>
  <si>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</si>
  <si>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</si>
  <si>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</si>
  <si>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</si>
  <si>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</si>
  <si>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</si>
  <si>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</si>
  <si>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</si>
  <si>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</si>
  <si>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</si>
  <si>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</si>
  <si>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</si>
  <si>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</si>
  <si>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</si>
  <si>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</si>
  <si>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</si>
  <si>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</si>
  <si>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</si>
  <si>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</si>
  <si>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</si>
  <si>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</si>
  <si>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</si>
  <si>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</si>
  <si>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</si>
  <si>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</si>
  <si>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</si>
  <si>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</si>
  <si>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</si>
  <si>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</si>
  <si>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</si>
  <si>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</si>
  <si>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</si>
  <si>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</si>
  <si>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</si>
  <si>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</si>
  <si>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</si>
  <si>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</si>
  <si>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</si>
  <si>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</si>
  <si>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</si>
  <si>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</si>
  <si>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</si>
  <si>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</si>
  <si>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</si>
  <si>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</si>
  <si>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</si>
  <si>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</si>
  <si>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</si>
  <si>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</si>
  <si>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</si>
  <si>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</si>
  <si>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</si>
  <si>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</si>
  <si>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</si>
  <si>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</si>
  <si>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</si>
  <si>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</si>
  <si>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</si>
  <si>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</si>
  <si>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</si>
  <si>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</si>
  <si>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</si>
  <si>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</si>
  <si>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</si>
  <si>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</si>
  <si>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</si>
  <si>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</si>
  <si>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</si>
  <si>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</si>
  <si>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</si>
  <si>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</si>
  <si>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</si>
  <si>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</si>
  <si>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</si>
  <si>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</si>
  <si>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</si>
  <si>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</si>
  <si>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</si>
  <si>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</si>
  <si>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</si>
  <si>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</si>
  <si>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</si>
  <si>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</si>
  <si>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</si>
  <si>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</si>
  <si>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</si>
  <si>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</si>
  <si>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</si>
  <si>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</si>
  <si>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</si>
  <si>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</si>
  <si>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</si>
  <si>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</si>
  <si>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</si>
  <si>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</si>
  <si>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</si>
  <si>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</si>
  <si>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</si>
  <si>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</si>
  <si>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</si>
  <si>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</si>
  <si>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</si>
  <si>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</si>
  <si>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</si>
  <si>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</si>
  <si>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</si>
  <si>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</si>
  <si>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</si>
  <si>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</si>
  <si>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</si>
  <si>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</si>
  <si>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</si>
  <si>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</si>
  <si>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</si>
  <si>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</si>
  <si>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</si>
  <si>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</si>
  <si>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</si>
  <si>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</si>
  <si>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</si>
  <si>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</si>
  <si>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</si>
  <si>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</si>
  <si>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</si>
  <si>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</si>
  <si>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</si>
  <si>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</si>
  <si>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</si>
  <si>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</si>
  <si>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</si>
  <si>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</si>
  <si>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</si>
  <si>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</si>
  <si>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</si>
  <si>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</si>
  <si>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</si>
  <si>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</si>
  <si>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</si>
  <si>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</si>
  <si>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</si>
  <si>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</si>
  <si>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</si>
  <si>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</si>
  <si>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</si>
  <si>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</si>
  <si>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</si>
  <si>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</si>
  <si>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</si>
  <si>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</si>
  <si>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</si>
  <si>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</si>
  <si>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</si>
  <si>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</si>
  <si>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</si>
  <si>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</si>
  <si>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</si>
  <si>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</si>
  <si>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</si>
  <si>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</si>
  <si>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</si>
  <si>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</si>
  <si>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</si>
  <si>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</si>
  <si>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</si>
  <si>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</si>
  <si>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</si>
  <si>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</si>
  <si>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</si>
  <si>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</si>
  <si>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</si>
  <si>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</si>
  <si>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</si>
  <si>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</si>
  <si>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</si>
  <si>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</si>
  <si>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</si>
  <si>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</si>
  <si>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</si>
  <si>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</si>
  <si>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</si>
  <si>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</si>
  <si>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</si>
  <si>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</si>
  <si>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</si>
  <si>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</si>
  <si>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</si>
  <si>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</si>
  <si>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</si>
  <si>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</si>
  <si>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</si>
  <si>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</si>
  <si>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</si>
  <si>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</si>
  <si>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</si>
  <si>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</si>
  <si>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</si>
  <si>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</si>
  <si>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</si>
  <si>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</si>
  <si>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</si>
  <si>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</si>
  <si>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</si>
  <si>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</si>
  <si>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</si>
  <si>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</si>
  <si>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</si>
  <si>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</si>
  <si>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</si>
  <si>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</si>
  <si>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</si>
  <si>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</si>
  <si>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</si>
  <si>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</si>
  <si>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</si>
  <si>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</si>
  <si>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</si>
  <si>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</si>
  <si>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</si>
  <si>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</si>
  <si>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</si>
  <si>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</si>
  <si>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</si>
  <si>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</si>
  <si>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</si>
  <si>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</si>
  <si>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</si>
  <si>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</si>
  <si>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</si>
  <si>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</si>
  <si>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</si>
  <si>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</si>
  <si>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</si>
  <si>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</si>
  <si>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</si>
  <si>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</si>
  <si>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</si>
  <si>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</si>
  <si>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</si>
  <si>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</si>
  <si>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</si>
  <si>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</si>
  <si>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</si>
  <si>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</si>
  <si>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</si>
  <si>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</si>
  <si>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</si>
  <si>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</si>
  <si>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</si>
  <si>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</si>
  <si>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</si>
  <si>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</si>
  <si>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</si>
  <si>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</si>
  <si>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</si>
  <si>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</si>
  <si>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</si>
  <si>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</si>
  <si>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</si>
  <si>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</si>
  <si>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</si>
  <si>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</si>
  <si>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</si>
  <si>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</si>
  <si>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</si>
  <si>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</si>
  <si>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</si>
  <si>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</si>
  <si>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</si>
  <si>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</si>
  <si>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</si>
  <si>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</si>
  <si>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</si>
  <si>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</si>
  <si>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</si>
  <si>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</si>
  <si>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</si>
  <si>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</si>
  <si>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</si>
  <si>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</si>
  <si>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</si>
  <si>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</si>
  <si>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</si>
  <si>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</si>
  <si>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</si>
  <si>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</si>
  <si>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</si>
  <si>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</si>
  <si>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</si>
  <si>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</si>
  <si>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</si>
  <si>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</si>
  <si>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</si>
  <si>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</si>
  <si>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</si>
  <si>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</si>
  <si>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</si>
  <si>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</si>
  <si>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</si>
  <si>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</si>
  <si>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</si>
  <si>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</si>
  <si>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</si>
  <si>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</si>
  <si>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</si>
  <si>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</si>
  <si>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</si>
  <si>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</si>
  <si>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</si>
  <si>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</si>
  <si>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</si>
  <si>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</si>
  <si>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</si>
  <si>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</si>
  <si>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</si>
  <si>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</si>
  <si>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</si>
  <si>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</si>
  <si>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</si>
  <si>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</si>
  <si>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</si>
  <si>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</si>
  <si>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</si>
  <si>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</si>
  <si>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</si>
  <si>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</si>
  <si>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</si>
  <si>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</si>
  <si>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</si>
  <si>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</si>
  <si>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</si>
  <si>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</si>
  <si>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</si>
  <si>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</si>
  <si>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</si>
  <si>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</si>
  <si>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</si>
  <si>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</si>
  <si>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</si>
  <si>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</si>
  <si>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</si>
  <si>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</si>
  <si>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</si>
  <si>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</si>
  <si>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</si>
  <si>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</si>
  <si>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</si>
  <si>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</si>
  <si>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</si>
  <si>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</si>
  <si>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</si>
  <si>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</si>
  <si>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</si>
  <si>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</si>
  <si>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</si>
  <si>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</si>
  <si>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</si>
  <si>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</si>
  <si>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</si>
  <si>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</si>
  <si>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</si>
  <si>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</si>
  <si>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</si>
  <si>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</si>
  <si>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</si>
  <si>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</si>
  <si>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</si>
  <si>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</si>
  <si>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</si>
  <si>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</si>
  <si>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</si>
  <si>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</si>
  <si>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</si>
  <si>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</si>
  <si>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</si>
  <si>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</si>
  <si>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</si>
  <si>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</si>
  <si>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</si>
  <si>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</si>
  <si>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</si>
  <si>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</si>
  <si>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</si>
  <si>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</si>
  <si>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</si>
  <si>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</si>
  <si>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</si>
  <si>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</si>
  <si>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</si>
  <si>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</si>
  <si>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</si>
  <si>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</si>
  <si>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</si>
  <si>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</si>
  <si>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</si>
  <si>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</si>
  <si>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</si>
  <si>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</si>
  <si>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</si>
  <si>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</si>
  <si>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</si>
  <si>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</si>
  <si>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</si>
  <si>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</si>
  <si>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</si>
  <si>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</si>
  <si>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</si>
  <si>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</si>
  <si>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</si>
  <si>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</si>
  <si>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</si>
  <si>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</si>
  <si>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</si>
  <si>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</si>
  <si>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</si>
  <si>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</si>
  <si>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</si>
  <si>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</si>
  <si>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</si>
  <si>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</si>
  <si>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</si>
  <si>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</si>
  <si>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</si>
  <si>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</si>
  <si>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</si>
  <si>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</si>
  <si>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</si>
  <si>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</si>
  <si>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</si>
  <si>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</si>
  <si>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</si>
  <si>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</si>
  <si>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</si>
  <si>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</si>
  <si>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</si>
  <si>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</si>
  <si>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</si>
  <si>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</si>
  <si>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</si>
  <si>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</si>
  <si>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</si>
  <si>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</si>
  <si>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</si>
  <si>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</si>
  <si>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</si>
  <si>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</si>
  <si>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</si>
  <si>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</si>
  <si>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</si>
  <si>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</si>
  <si>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</si>
  <si>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</si>
  <si>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</si>
  <si>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</si>
  <si>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</si>
  <si>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</si>
  <si>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</si>
  <si>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</si>
  <si>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</si>
  <si>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</si>
  <si>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</si>
  <si>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</si>
  <si>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</si>
  <si>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</si>
  <si>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</si>
  <si>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</si>
  <si>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</si>
  <si>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</si>
  <si>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</si>
  <si>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</si>
  <si>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</si>
  <si>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</si>
  <si>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</si>
  <si>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</si>
  <si>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</si>
  <si>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</si>
  <si>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</si>
  <si>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</si>
  <si>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</si>
  <si>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</si>
  <si>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</si>
  <si>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</si>
  <si>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</si>
  <si>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</si>
  <si>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</si>
  <si>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</si>
  <si>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</si>
  <si>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</si>
  <si>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</si>
  <si>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</si>
  <si>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</si>
  <si>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</si>
  <si>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</si>
  <si>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</si>
  <si>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</si>
  <si>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</si>
  <si>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</si>
  <si>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</si>
  <si>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</si>
  <si>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</si>
  <si>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</si>
  <si>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</si>
  <si>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</si>
  <si>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</si>
  <si>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</si>
  <si>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</si>
  <si>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</si>
  <si>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</si>
  <si>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</si>
  <si>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</si>
  <si>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</si>
  <si>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</si>
  <si>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</si>
  <si>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</si>
  <si>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</si>
  <si>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</si>
  <si>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</si>
  <si>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</si>
  <si>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</si>
  <si>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</si>
  <si>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</si>
  <si>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</si>
  <si>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</si>
  <si>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</si>
  <si>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</si>
  <si>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</si>
  <si>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</si>
  <si>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</si>
  <si>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</si>
  <si>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</si>
  <si>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</si>
  <si>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</si>
  <si>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</si>
  <si>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</si>
  <si>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</si>
  <si>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</si>
  <si>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</si>
  <si>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</si>
  <si>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</si>
  <si>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</si>
  <si>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</si>
  <si>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</si>
  <si>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</si>
  <si>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</si>
  <si>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</si>
  <si>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</si>
  <si>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</si>
  <si>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</si>
  <si>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</si>
  <si>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</si>
  <si>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</si>
  <si>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</si>
  <si>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</si>
  <si>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</si>
  <si>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</si>
  <si>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</si>
  <si>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</si>
  <si>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</si>
  <si>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</si>
  <si>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</si>
  <si>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</si>
  <si>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</si>
  <si>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</si>
  <si>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</si>
  <si>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</si>
  <si>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</si>
  <si>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</si>
  <si>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</si>
  <si>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</si>
  <si>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</si>
  <si>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</si>
  <si>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</si>
  <si>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</si>
  <si>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</si>
  <si>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</si>
  <si>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</si>
  <si>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</si>
  <si>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</si>
  <si>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</si>
  <si>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</si>
  <si>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</si>
  <si>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</si>
  <si>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</si>
  <si>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</si>
  <si>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</si>
  <si>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</si>
  <si>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</si>
  <si>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</si>
  <si>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</si>
  <si>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</si>
  <si>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</si>
  <si>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</si>
  <si>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</si>
  <si>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</si>
  <si>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</si>
  <si>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</si>
  <si>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</si>
  <si>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</si>
  <si>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</si>
  <si>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</si>
  <si>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</si>
  <si>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</si>
  <si>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</si>
  <si>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</si>
  <si>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</si>
  <si>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</si>
  <si>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</si>
  <si>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</si>
  <si>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</si>
  <si>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</si>
  <si>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</si>
  <si>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</si>
  <si>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</si>
  <si>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</si>
  <si>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</si>
  <si>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</si>
  <si>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</si>
  <si>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</si>
  <si>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</si>
  <si>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</si>
  <si>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</si>
  <si>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</si>
  <si>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</si>
  <si>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</si>
  <si>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</si>
  <si>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</si>
  <si>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</si>
  <si>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</si>
  <si>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</si>
  <si>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</si>
  <si>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</si>
  <si>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</si>
  <si>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</si>
  <si>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</si>
  <si>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</si>
  <si>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</si>
  <si>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</si>
  <si>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</si>
  <si>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</si>
  <si>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</si>
  <si>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</si>
  <si>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</si>
  <si>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</si>
  <si>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</si>
  <si>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</si>
  <si>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</si>
  <si>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</si>
  <si>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</si>
  <si>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</si>
  <si>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</si>
  <si>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</si>
  <si>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</si>
  <si>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</si>
  <si>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</si>
  <si>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</si>
  <si>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</si>
  <si>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</si>
  <si>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</si>
  <si>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</si>
  <si>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</si>
  <si>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</si>
  <si>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</si>
  <si>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</si>
  <si>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</si>
  <si>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</si>
  <si>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</si>
  <si>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</si>
  <si>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</si>
  <si>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</si>
  <si>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</si>
  <si>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</si>
  <si>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</si>
  <si>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</si>
  <si>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</si>
  <si>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</si>
  <si>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</si>
  <si>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</si>
  <si>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</si>
  <si>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</si>
  <si>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</si>
  <si>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</si>
  <si>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</si>
  <si>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</si>
  <si>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</si>
  <si>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</si>
  <si>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</si>
  <si>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</si>
  <si>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</si>
  <si>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</si>
  <si>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</si>
  <si>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</si>
  <si>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</si>
  <si>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</si>
  <si>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</si>
  <si>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</si>
  <si>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</si>
  <si>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</si>
  <si>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</si>
  <si>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</si>
  <si>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</si>
  <si>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</si>
  <si>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</si>
  <si>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</si>
  <si>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</si>
  <si>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</si>
  <si>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</si>
  <si>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</si>
  <si>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</si>
  <si>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</si>
  <si>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</si>
  <si>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</si>
  <si>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</si>
  <si>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</si>
  <si>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</si>
  <si>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</si>
  <si>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</si>
  <si>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</si>
  <si>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</si>
  <si>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</si>
  <si>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</si>
  <si>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</si>
  <si>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</si>
  <si>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</si>
  <si>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</si>
  <si>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</si>
  <si>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</si>
  <si>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</si>
  <si>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</si>
  <si>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</si>
  <si>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</si>
  <si>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</si>
  <si>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</si>
  <si>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</si>
  <si>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</si>
  <si>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</si>
  <si>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</si>
  <si>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</si>
  <si>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</si>
  <si>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</si>
  <si>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</si>
  <si>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</si>
  <si>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</si>
  <si>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</si>
  <si>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</si>
  <si>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</si>
  <si>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</si>
  <si>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</si>
  <si>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</si>
  <si>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</si>
  <si>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</si>
  <si>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</si>
  <si>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</si>
  <si>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</si>
  <si>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</si>
  <si>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</si>
  <si>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</si>
  <si>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</si>
  <si>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</si>
  <si>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</si>
  <si>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</si>
  <si>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</si>
  <si>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</si>
  <si>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</si>
  <si>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</si>
  <si>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</si>
  <si>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</si>
  <si>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</si>
  <si>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</si>
  <si>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</si>
  <si>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</si>
  <si>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</si>
  <si>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</si>
  <si>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</si>
  <si>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</si>
  <si>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</si>
  <si>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</si>
  <si>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</si>
  <si>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</si>
  <si>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</si>
  <si>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</si>
  <si>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</si>
  <si>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</si>
  <si>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</si>
  <si>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</si>
  <si>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</si>
  <si>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</si>
  <si>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</si>
  <si>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</si>
  <si>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</si>
  <si>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</si>
  <si>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</si>
  <si>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</si>
  <si>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</si>
  <si>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</si>
  <si>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</si>
  <si>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</si>
  <si>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</si>
  <si>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</si>
  <si>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</si>
  <si>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</si>
  <si>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</si>
  <si>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</si>
  <si>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</si>
  <si>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</si>
  <si>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</si>
  <si>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</si>
  <si>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</si>
  <si>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</si>
  <si>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</si>
  <si>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</si>
  <si>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</si>
  <si>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</si>
  <si>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</si>
  <si>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</si>
  <si>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</si>
  <si>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</si>
  <si>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</si>
  <si>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</si>
  <si>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</si>
  <si>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</si>
  <si>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</si>
  <si>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</si>
  <si>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</si>
  <si>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</si>
  <si>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</si>
  <si>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</si>
  <si>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</si>
  <si>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</si>
  <si>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</si>
  <si>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</si>
  <si>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</si>
  <si>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</si>
  <si>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</si>
  <si>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</si>
  <si>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</si>
  <si>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</si>
  <si>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</si>
  <si>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</si>
  <si>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</si>
  <si>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</si>
  <si>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</si>
  <si>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</si>
  <si>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</si>
  <si>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</si>
  <si>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</si>
  <si>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</si>
  <si>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</si>
  <si>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</si>
  <si>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</si>
  <si>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</si>
  <si>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</si>
  <si>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</si>
  <si>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</si>
  <si>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</si>
  <si>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</si>
  <si>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</si>
  <si>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</si>
  <si>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</si>
  <si>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</si>
  <si>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</si>
  <si>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</si>
  <si>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</si>
  <si>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</si>
  <si>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</si>
  <si>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</si>
  <si>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</si>
  <si>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</si>
  <si>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</si>
  <si>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</si>
  <si>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</si>
  <si>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</si>
  <si>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</si>
  <si>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</si>
  <si>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</si>
  <si>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</si>
  <si>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</si>
  <si>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</si>
  <si>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</si>
  <si>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</si>
  <si>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</si>
  <si>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</si>
  <si>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</si>
  <si>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</si>
  <si>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</si>
  <si>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</si>
  <si>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</si>
  <si>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</si>
  <si>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</si>
  <si>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</si>
  <si>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</si>
  <si>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</si>
  <si>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</si>
  <si>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</si>
  <si>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</si>
  <si>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</si>
  <si>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</si>
  <si>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</si>
  <si>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</si>
  <si>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</si>
  <si>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</si>
  <si>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</si>
  <si>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</si>
  <si>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</si>
  <si>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</si>
  <si>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</si>
  <si>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</si>
  <si>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</si>
  <si>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</si>
  <si>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</si>
  <si>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</si>
  <si>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</si>
  <si>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</si>
  <si>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</si>
  <si>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</si>
  <si>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</si>
  <si>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</si>
  <si>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</si>
  <si>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</si>
  <si>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</si>
  <si>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</si>
  <si>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</si>
  <si>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</si>
  <si>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</si>
  <si>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</si>
  <si>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</si>
  <si>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</si>
  <si>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</si>
  <si>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</si>
  <si>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</si>
  <si>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</si>
  <si>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</si>
  <si>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</si>
  <si>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</si>
  <si>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</si>
  <si>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</si>
  <si>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</si>
  <si>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</si>
  <si>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</si>
  <si>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</si>
  <si>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</si>
  <si>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</si>
  <si>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</si>
  <si>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</si>
  <si>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</si>
  <si>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</si>
  <si>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</si>
  <si>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</si>
  <si>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</si>
  <si>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</si>
  <si>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</si>
  <si>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</si>
  <si>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</si>
  <si>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</si>
  <si>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</si>
  <si>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</si>
  <si>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</si>
  <si>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</si>
  <si>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</si>
  <si>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</si>
  <si>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</si>
  <si>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</si>
  <si>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</si>
  <si>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</si>
  <si>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</si>
  <si>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</si>
  <si>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</si>
  <si>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</si>
  <si>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</si>
  <si>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</si>
  <si>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</si>
  <si>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</si>
  <si>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</si>
  <si>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</si>
  <si>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</si>
  <si>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</si>
  <si>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</si>
  <si>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</si>
  <si>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</si>
  <si>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</si>
  <si>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</si>
  <si>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</si>
  <si>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</si>
  <si>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</si>
  <si>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</si>
  <si>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</si>
  <si>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</si>
  <si>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</si>
  <si>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</si>
  <si>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</si>
  <si>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</si>
  <si>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</si>
  <si>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</si>
  <si>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</si>
  <si>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</si>
  <si>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</si>
  <si>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</si>
  <si>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</si>
  <si>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</si>
  <si>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</si>
  <si>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</si>
  <si>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</si>
  <si>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</si>
  <si>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</si>
  <si>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</si>
  <si>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</si>
  <si>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</si>
  <si>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</si>
  <si>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</si>
  <si>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</si>
  <si>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</si>
  <si>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</si>
  <si>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</si>
  <si>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</si>
  <si>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</si>
  <si>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</si>
  <si>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</si>
  <si>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</si>
  <si>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</si>
  <si>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</si>
  <si>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</si>
  <si>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</si>
  <si>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</si>
  <si>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</si>
  <si>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</si>
  <si>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</si>
  <si>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</si>
  <si>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</si>
  <si>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</si>
  <si>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</si>
  <si>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</si>
  <si>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</si>
  <si>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</si>
  <si>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</si>
  <si>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</si>
  <si>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</si>
  <si>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</si>
  <si>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</si>
  <si>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</si>
  <si>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</si>
  <si>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</si>
  <si>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</si>
  <si>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</si>
  <si>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</si>
  <si>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</si>
  <si>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</si>
  <si>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</si>
  <si>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</si>
  <si>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</si>
  <si>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</si>
  <si>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</si>
  <si>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</si>
  <si>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</si>
  <si>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</si>
  <si>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</si>
  <si>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</si>
  <si>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</si>
  <si>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</si>
  <si>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</si>
  <si>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</si>
  <si>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</si>
  <si>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</si>
  <si>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</si>
  <si>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</si>
  <si>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</si>
  <si>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</si>
  <si>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</si>
  <si>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</si>
  <si>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</si>
  <si>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</si>
  <si>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</si>
  <si>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</si>
  <si>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</si>
  <si>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</si>
  <si>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</si>
  <si>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</si>
  <si>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</si>
  <si>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</si>
  <si>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</si>
  <si>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</si>
  <si>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</si>
  <si>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</si>
  <si>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</si>
  <si>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</si>
  <si>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</si>
  <si>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</si>
  <si>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</si>
  <si>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</si>
  <si>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</si>
  <si>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</si>
  <si>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</si>
  <si>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</si>
  <si>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</si>
  <si>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</si>
  <si>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</si>
  <si>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</si>
  <si>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</si>
  <si>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</si>
  <si>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</si>
  <si>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</si>
  <si>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</si>
  <si>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</si>
  <si>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</si>
  <si>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</si>
  <si>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</si>
  <si>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</si>
  <si>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</si>
  <si>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</si>
  <si>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</si>
  <si>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</si>
  <si>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</si>
  <si>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</si>
  <si>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</si>
  <si>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</si>
  <si>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</si>
  <si>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</si>
  <si>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</si>
  <si>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</si>
  <si>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</si>
  <si>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</si>
  <si>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</si>
  <si>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</si>
  <si>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</si>
  <si>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</si>
  <si>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</si>
  <si>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</si>
  <si>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</si>
  <si>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</si>
  <si>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</si>
  <si>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</si>
  <si>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</si>
  <si>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</si>
  <si>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</si>
  <si>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</si>
  <si>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</si>
  <si>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</si>
  <si>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</si>
  <si>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</si>
  <si>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</si>
  <si>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</si>
  <si>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</si>
  <si>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</si>
  <si>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</si>
  <si>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</si>
  <si>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</si>
  <si>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</si>
  <si>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</si>
  <si>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</si>
  <si>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</si>
  <si>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</si>
  <si>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</si>
  <si>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</si>
  <si>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</si>
  <si>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</si>
  <si>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</si>
  <si>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</si>
  <si>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</si>
  <si>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</si>
  <si>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</si>
  <si>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</si>
  <si>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</si>
  <si>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</si>
  <si>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</si>
  <si>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</si>
  <si>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</si>
  <si>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</si>
  <si>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</si>
  <si>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</si>
  <si>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</si>
  <si>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</si>
  <si>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</si>
  <si>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</si>
  <si>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</si>
  <si>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</si>
  <si>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</si>
  <si>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</si>
  <si>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</si>
  <si>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</si>
  <si>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</si>
  <si>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</si>
  <si>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</si>
  <si>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</si>
  <si>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</si>
  <si>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</si>
  <si>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</si>
  <si>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</si>
  <si>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</si>
  <si>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</si>
  <si>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</si>
  <si>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</si>
  <si>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</si>
  <si>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</si>
  <si>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</si>
  <si>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</si>
  <si>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</si>
  <si>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</si>
  <si>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</si>
  <si>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</si>
  <si>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</si>
  <si>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</si>
  <si>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</si>
  <si>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</si>
  <si>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</si>
  <si>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</si>
  <si>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</si>
  <si>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</si>
  <si>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</si>
  <si>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</si>
  <si>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</si>
  <si>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</si>
  <si>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</si>
  <si>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</si>
  <si>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</si>
  <si>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</si>
  <si>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</si>
  <si>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</si>
  <si>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</si>
  <si>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</si>
  <si>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</si>
  <si>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</si>
  <si>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</si>
  <si>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</si>
  <si>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</si>
  <si>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</si>
  <si>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</si>
  <si>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</si>
  <si>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</si>
  <si>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</si>
  <si>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</si>
  <si>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</si>
  <si>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</si>
  <si>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</si>
  <si>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</si>
  <si>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</si>
  <si>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</si>
  <si>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</si>
  <si>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</si>
  <si>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</si>
  <si>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</si>
  <si>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</si>
  <si>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</si>
  <si>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</si>
  <si>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</si>
  <si>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</si>
  <si>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</si>
  <si>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</si>
  <si>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</si>
  <si>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</si>
  <si>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</si>
  <si>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</si>
  <si>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</si>
  <si>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</si>
  <si>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</si>
  <si>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</si>
  <si>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</si>
  <si>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</si>
  <si>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</si>
  <si>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</si>
  <si>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</si>
  <si>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</si>
  <si>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</si>
  <si>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</si>
  <si>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</si>
  <si>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</si>
  <si>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</si>
  <si>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</si>
  <si>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</si>
  <si>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</si>
  <si>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</si>
  <si>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</si>
  <si>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</si>
  <si>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</si>
  <si>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</si>
  <si>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</si>
  <si>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</si>
  <si>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</si>
  <si>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</si>
  <si>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</si>
  <si>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</si>
  <si>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</si>
  <si>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</si>
  <si>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</si>
  <si>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</si>
  <si>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</si>
  <si>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</si>
  <si>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</si>
  <si>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</si>
  <si>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</si>
  <si>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</si>
  <si>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</si>
  <si>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</si>
  <si>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</si>
  <si>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</si>
  <si>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</si>
  <si>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</si>
  <si>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</si>
  <si>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</si>
  <si>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</si>
  <si>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</si>
  <si>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</si>
  <si>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</si>
  <si>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</si>
  <si>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</si>
  <si>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</si>
  <si>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</si>
  <si>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</si>
  <si>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</si>
  <si>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</si>
  <si>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</si>
  <si>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</si>
  <si>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</si>
  <si>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</si>
  <si>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</si>
  <si>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</si>
  <si>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</si>
  <si>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</si>
  <si>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</si>
  <si>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</si>
  <si>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</si>
  <si>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</si>
  <si>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</si>
  <si>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</si>
  <si>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</si>
  <si>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</si>
  <si>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</si>
  <si>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</si>
  <si>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</si>
  <si>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</si>
  <si>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</si>
  <si>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</si>
  <si>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</si>
  <si>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</si>
  <si>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</si>
  <si>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</si>
  <si>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</si>
  <si>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</si>
  <si>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</si>
  <si>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</si>
  <si>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</si>
  <si>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</si>
  <si>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</si>
  <si>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</si>
  <si>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</si>
  <si>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</si>
  <si>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</si>
  <si>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</si>
  <si>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</si>
  <si>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</si>
  <si>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</si>
  <si>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</si>
  <si>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</si>
  <si>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</si>
  <si>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</si>
  <si>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</si>
  <si>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</si>
  <si>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</si>
  <si>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</si>
  <si>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</si>
  <si>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</si>
  <si>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</si>
  <si>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</si>
  <si>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</si>
  <si>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</si>
  <si>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</si>
  <si>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</si>
  <si>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</si>
  <si>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</si>
  <si>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</si>
  <si>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</si>
  <si>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</si>
  <si>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</si>
  <si>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</si>
  <si>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</si>
  <si>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</si>
  <si>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</si>
  <si>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</si>
  <si>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</si>
  <si>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</si>
  <si>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</si>
  <si>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</si>
  <si>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</si>
  <si>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</si>
  <si>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</si>
  <si>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</si>
  <si>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</si>
  <si>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</si>
  <si>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</si>
  <si>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</si>
  <si>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</si>
  <si>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</si>
  <si>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</si>
  <si>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</si>
  <si>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</si>
  <si>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</si>
  <si>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</si>
  <si>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</si>
  <si>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</si>
  <si>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</si>
  <si>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</si>
  <si>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</si>
  <si>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</si>
  <si>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</si>
  <si>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</si>
  <si>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</si>
  <si>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</si>
  <si>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</si>
  <si>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</si>
  <si>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</si>
  <si>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</si>
  <si>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</si>
  <si>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</si>
  <si>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</si>
  <si>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</si>
  <si>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</si>
  <si>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</si>
  <si>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</si>
  <si>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</si>
  <si>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</si>
  <si>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</si>
  <si>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</si>
  <si>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</si>
  <si>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</si>
  <si>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</si>
  <si>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</si>
  <si>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</si>
  <si>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</si>
  <si>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</si>
  <si>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</si>
  <si>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</si>
  <si>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</si>
  <si>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</si>
  <si>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</si>
  <si>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</si>
  <si>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</si>
  <si>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</si>
  <si>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</si>
  <si>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</si>
  <si>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</si>
  <si>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</si>
  <si>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</si>
  <si>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</si>
  <si>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</si>
  <si>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</si>
  <si>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</si>
  <si>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</si>
  <si>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</si>
  <si>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</si>
  <si>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</si>
  <si>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</si>
  <si>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</si>
  <si>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</si>
  <si>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</si>
  <si>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</si>
  <si>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</si>
  <si>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</si>
  <si>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</si>
  <si>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</si>
  <si>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</si>
  <si>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</si>
  <si>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</si>
  <si>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</si>
  <si>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</si>
  <si>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</si>
  <si>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</si>
  <si>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</si>
  <si>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</si>
  <si>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</si>
  <si>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</si>
  <si>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</si>
  <si>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</si>
  <si>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</si>
  <si>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</si>
  <si>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</si>
  <si>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</si>
  <si>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</si>
  <si>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</si>
  <si>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</si>
  <si>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</si>
  <si>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</si>
  <si>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</si>
  <si>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</si>
  <si>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</si>
  <si>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</si>
  <si>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</si>
  <si>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</si>
  <si>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</si>
  <si>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</si>
  <si>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</si>
  <si>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</si>
  <si>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</si>
  <si>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</si>
  <si>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</si>
  <si>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</si>
  <si>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</si>
  <si>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</si>
  <si>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</si>
  <si>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</si>
  <si>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</si>
  <si>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</si>
  <si>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</si>
  <si>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</si>
  <si>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</si>
  <si>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</si>
  <si>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</si>
  <si>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</si>
  <si>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</si>
  <si>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</si>
  <si>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</si>
  <si>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</si>
  <si>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</si>
  <si>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</si>
  <si>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</si>
  <si>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</si>
  <si>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</si>
  <si>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</si>
  <si>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</si>
  <si>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</si>
  <si>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</si>
  <si>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</si>
  <si>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</si>
  <si>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</si>
  <si>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</si>
  <si>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</si>
  <si>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</si>
  <si>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</si>
  <si>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</si>
  <si>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</si>
  <si>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</si>
  <si>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</si>
  <si>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</si>
  <si>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</si>
  <si>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</si>
  <si>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</si>
  <si>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</si>
  <si>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</si>
  <si>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</si>
  <si>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</si>
  <si>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</si>
  <si>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</si>
  <si>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</si>
  <si>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</si>
  <si>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</si>
  <si>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</si>
  <si>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</si>
  <si>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</si>
  <si>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</si>
  <si>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</si>
  <si>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</si>
  <si>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</si>
  <si>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</si>
  <si>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</si>
  <si>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</si>
  <si>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</si>
  <si>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</si>
  <si>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</si>
  <si>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</si>
  <si>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</si>
  <si>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</si>
  <si>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</si>
  <si>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</si>
  <si>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</si>
  <si>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</si>
  <si>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</si>
  <si>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</si>
  <si>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</si>
  <si>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</si>
  <si>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</si>
  <si>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</si>
  <si>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</si>
  <si>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</si>
  <si>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</si>
  <si>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</si>
  <si>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</si>
  <si>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</si>
  <si>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</si>
  <si>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</si>
  <si>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</si>
  <si>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</si>
  <si>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</si>
  <si>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</si>
  <si>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</si>
  <si>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</si>
  <si>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</si>
  <si>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</si>
  <si>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</si>
  <si>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</si>
  <si>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</si>
  <si>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</si>
  <si>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</si>
  <si>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</si>
  <si>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</si>
  <si>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</si>
  <si>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</si>
  <si>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</si>
  <si>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</si>
  <si>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</si>
  <si>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</si>
  <si>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</si>
  <si>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</si>
  <si>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</si>
  <si>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</si>
  <si>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</si>
  <si>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</si>
  <si>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</si>
  <si>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</si>
  <si>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</si>
  <si>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</si>
  <si>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</si>
  <si>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</si>
  <si>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</si>
  <si>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</si>
  <si>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</si>
  <si>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</si>
  <si>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</si>
  <si>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</si>
  <si>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</si>
  <si>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</si>
  <si>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</si>
  <si>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</si>
  <si>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</si>
  <si>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</si>
  <si>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</si>
  <si>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</si>
  <si>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</si>
  <si>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</si>
  <si>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</si>
  <si>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</si>
  <si>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</si>
  <si>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</si>
  <si>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</si>
  <si>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</si>
  <si>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</si>
  <si>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</si>
  <si>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</si>
  <si>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</si>
  <si>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</si>
  <si>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</si>
  <si>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</si>
  <si>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</si>
  <si>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</si>
  <si>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</si>
  <si>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</si>
  <si>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</si>
  <si>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</si>
  <si>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</si>
  <si>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</si>
  <si>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</si>
  <si>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</si>
  <si>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</si>
  <si>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</si>
  <si>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</si>
  <si>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</si>
  <si>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</si>
  <si>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</si>
  <si>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</si>
  <si>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</si>
  <si>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</si>
  <si>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</si>
  <si>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</si>
  <si>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</si>
  <si>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</si>
  <si>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</si>
  <si>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</si>
  <si>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</si>
  <si>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</si>
  <si>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</si>
  <si>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</si>
  <si>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</si>
  <si>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</si>
  <si>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</si>
  <si>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</si>
  <si>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</si>
  <si>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</si>
  <si>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</si>
  <si>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</si>
  <si>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</si>
  <si>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</si>
  <si>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</si>
  <si>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</si>
  <si>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</si>
  <si>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</si>
  <si>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</si>
  <si>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</si>
  <si>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</si>
  <si>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</si>
  <si>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</si>
  <si>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</si>
  <si>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</si>
  <si>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</si>
  <si>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</si>
  <si>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</si>
  <si>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</si>
  <si>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</si>
  <si>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</si>
  <si>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</si>
  <si>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</si>
  <si>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</si>
  <si>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</si>
  <si>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</si>
  <si>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</si>
  <si>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</si>
  <si>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</si>
  <si>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</si>
  <si>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</si>
  <si>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</si>
  <si>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</si>
  <si>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</si>
  <si>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</si>
  <si>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</si>
  <si>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</si>
  <si>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</si>
  <si>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</si>
  <si>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</si>
  <si>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</si>
  <si>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</si>
  <si>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</si>
  <si>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</si>
  <si>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</si>
  <si>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</si>
  <si>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</si>
  <si>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</si>
  <si>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</si>
  <si>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</si>
  <si>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</si>
  <si>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</si>
  <si>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</si>
  <si>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</si>
  <si>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</si>
  <si>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</si>
  <si>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</si>
  <si>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</si>
  <si>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</si>
  <si>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</si>
  <si>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</si>
  <si>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</si>
  <si>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</si>
  <si>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</si>
  <si>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</si>
  <si>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</si>
  <si>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</si>
  <si>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</si>
  <si>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</si>
  <si>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</si>
  <si>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</si>
  <si>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</si>
  <si>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</si>
  <si>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</si>
  <si>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</si>
  <si>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</si>
  <si>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</si>
  <si>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</si>
  <si>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</si>
  <si>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</si>
  <si>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</si>
  <si>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</si>
  <si>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</si>
  <si>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</si>
  <si>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</si>
  <si>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</si>
  <si>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</si>
  <si>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</si>
  <si>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</si>
  <si>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</si>
  <si>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</si>
  <si>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</si>
  <si>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</si>
  <si>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</si>
  <si>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</si>
  <si>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</si>
  <si>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</si>
  <si>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</si>
  <si>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</si>
  <si>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</si>
  <si>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</si>
  <si>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</si>
  <si>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</si>
  <si>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</si>
  <si>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</si>
  <si>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</si>
  <si>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</si>
  <si>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</si>
  <si>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</si>
  <si>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</si>
  <si>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</si>
  <si>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</si>
  <si>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</si>
  <si>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</si>
  <si>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</si>
  <si>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</si>
  <si>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</si>
  <si>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</si>
  <si>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</si>
  <si>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</si>
  <si>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</si>
  <si>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</si>
  <si>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</si>
  <si>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</si>
  <si>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</si>
  <si>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</si>
  <si>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</si>
  <si>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</si>
  <si>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</si>
  <si>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</si>
  <si>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</si>
  <si>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</si>
  <si>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</si>
  <si>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</si>
  <si>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</si>
  <si>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</si>
  <si>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</si>
  <si>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</si>
  <si>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</si>
  <si>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</si>
  <si>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</si>
  <si>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</si>
  <si>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</si>
  <si>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</si>
  <si>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</si>
  <si>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</si>
  <si>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</si>
  <si>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</si>
  <si>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</si>
  <si>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</si>
  <si>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</si>
  <si>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</si>
  <si>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</si>
  <si>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</si>
  <si>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</si>
  <si>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</si>
  <si>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</si>
  <si>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</si>
  <si>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</si>
  <si>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</si>
  <si>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</si>
  <si>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</si>
  <si>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</si>
  <si>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</si>
  <si>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</si>
  <si>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</si>
  <si>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</si>
  <si>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</si>
  <si>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</si>
  <si>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</si>
  <si>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</si>
  <si>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</si>
  <si>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</si>
  <si>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</si>
  <si>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</si>
  <si>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</si>
  <si>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</si>
  <si>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</si>
  <si>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</si>
  <si>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</si>
  <si>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</si>
  <si>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</si>
  <si>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</si>
  <si>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</si>
  <si>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</si>
  <si>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</si>
  <si>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</si>
  <si>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</si>
  <si>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</si>
  <si>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</si>
  <si>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</si>
  <si>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</si>
  <si>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</si>
  <si>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</si>
  <si>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</si>
  <si>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</si>
  <si>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</si>
  <si>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</si>
  <si>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</si>
  <si>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</si>
  <si>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</si>
  <si>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</si>
  <si>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</si>
  <si>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</si>
  <si>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</si>
  <si>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</si>
  <si>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</si>
  <si>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</si>
  <si>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</si>
  <si>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</si>
  <si>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</si>
  <si>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</si>
  <si>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</si>
  <si>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</si>
  <si>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</si>
  <si>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</si>
  <si>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</si>
  <si>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</si>
  <si>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</si>
  <si>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</si>
  <si>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</si>
  <si>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</si>
  <si>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</si>
  <si>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</si>
  <si>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</si>
  <si>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</si>
  <si>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</si>
  <si>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</si>
  <si>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</si>
  <si>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</si>
  <si>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</si>
  <si>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</si>
  <si>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</si>
  <si>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</si>
  <si>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</si>
  <si>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</si>
  <si>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</si>
  <si>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</si>
  <si>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</si>
  <si>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</si>
  <si>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</si>
  <si>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</si>
  <si>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</si>
  <si>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</si>
  <si>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</si>
  <si>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</si>
  <si>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</si>
  <si>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</si>
  <si>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</si>
  <si>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</si>
  <si>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</si>
  <si>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</si>
  <si>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</si>
  <si>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</si>
  <si>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</si>
  <si>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</si>
  <si>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</si>
  <si>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</si>
  <si>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</si>
  <si>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</si>
  <si>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</si>
  <si>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</si>
  <si>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</si>
  <si>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</si>
  <si>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</si>
  <si>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</si>
  <si>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</si>
  <si>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</si>
  <si>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</si>
  <si>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</si>
  <si>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</si>
  <si>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</si>
  <si>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</si>
  <si>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</si>
  <si>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</si>
  <si>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</si>
  <si>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</si>
  <si>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</si>
  <si>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</si>
  <si>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</si>
  <si>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</si>
  <si>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</si>
  <si>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</si>
  <si>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</si>
  <si>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</si>
  <si>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</si>
  <si>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</si>
  <si>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</si>
  <si>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</si>
  <si>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</si>
  <si>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</si>
  <si>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</si>
  <si>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</si>
  <si>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</si>
  <si>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</si>
  <si>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</si>
  <si>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</si>
  <si>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</si>
  <si>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</si>
  <si>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</si>
  <si>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</si>
  <si>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</si>
  <si>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</si>
  <si>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</si>
  <si>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</si>
  <si>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</si>
  <si>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</si>
  <si>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</si>
  <si>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</si>
  <si>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</si>
  <si>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</si>
  <si>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</si>
  <si>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</si>
  <si>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</si>
  <si>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</si>
  <si>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</si>
  <si>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</si>
  <si>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</si>
  <si>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</si>
  <si>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</si>
  <si>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</si>
  <si>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</si>
  <si>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</si>
  <si>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</si>
  <si>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</si>
  <si>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</si>
  <si>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</si>
  <si>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</si>
  <si>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</si>
  <si>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</si>
  <si>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</si>
  <si>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</si>
  <si>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</si>
  <si>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</si>
  <si>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</si>
  <si>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</si>
  <si>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</si>
  <si>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</si>
  <si>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</si>
  <si>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</si>
  <si>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</si>
  <si>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</si>
  <si>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</si>
  <si>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</si>
  <si>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</si>
  <si>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</si>
  <si>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</si>
  <si>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</si>
  <si>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</si>
  <si>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</si>
  <si>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</si>
  <si>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</si>
  <si>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</si>
  <si>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</si>
  <si>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</si>
  <si>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</si>
  <si>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</si>
  <si>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</si>
  <si>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</si>
  <si>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</si>
  <si>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</si>
  <si>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</si>
  <si>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</si>
  <si>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</si>
  <si>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</si>
  <si>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</si>
  <si>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</si>
  <si>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</si>
  <si>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</si>
  <si>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</si>
  <si>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</si>
  <si>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</si>
  <si>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</si>
  <si>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</si>
  <si>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</si>
  <si>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</si>
  <si>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</si>
  <si>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</si>
  <si>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</si>
  <si>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</si>
  <si>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</si>
  <si>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</si>
  <si>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</si>
  <si>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</si>
  <si>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</si>
  <si>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</si>
  <si>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</si>
  <si>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</si>
  <si>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</si>
  <si>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</si>
  <si>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</si>
  <si>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</si>
  <si>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</si>
  <si>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</si>
  <si>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</si>
  <si>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</si>
  <si>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</si>
  <si>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</si>
  <si>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</si>
  <si>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</si>
  <si>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</si>
  <si>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</si>
  <si>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</si>
  <si>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</si>
  <si>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</si>
  <si>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</si>
  <si>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</si>
  <si>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</si>
  <si>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</si>
  <si>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</si>
  <si>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</si>
  <si>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</si>
  <si>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</si>
  <si>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</si>
  <si>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</si>
  <si>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</si>
  <si>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</si>
  <si>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</si>
  <si>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</si>
  <si>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</si>
  <si>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</si>
  <si>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</si>
  <si>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</si>
  <si>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</si>
  <si>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</si>
  <si>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</si>
  <si>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</si>
  <si>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</si>
  <si>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</si>
  <si>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</si>
  <si>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</si>
  <si>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</si>
  <si>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</si>
  <si>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</si>
  <si>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</si>
  <si>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</si>
  <si>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</si>
  <si>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</si>
  <si>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</si>
  <si>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</si>
  <si>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</si>
  <si>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</si>
  <si>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</si>
  <si>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</si>
  <si>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</si>
  <si>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</si>
  <si>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</si>
  <si>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</si>
  <si>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</si>
  <si>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</si>
  <si>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</si>
  <si>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</si>
  <si>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</si>
  <si>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</si>
  <si>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</si>
  <si>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</si>
  <si>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</si>
  <si>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</si>
  <si>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</si>
  <si>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</si>
  <si>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</si>
  <si>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</si>
  <si>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</si>
  <si>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</si>
  <si>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</si>
  <si>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</si>
  <si>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</si>
  <si>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</si>
  <si>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</si>
  <si>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</si>
  <si>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</si>
  <si>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</si>
  <si>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</si>
  <si>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</si>
  <si>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</si>
  <si>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</si>
  <si>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</si>
  <si>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</si>
  <si>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</si>
  <si>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</si>
  <si>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</si>
  <si>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</si>
  <si>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</si>
  <si>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</si>
  <si>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</si>
  <si>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</si>
  <si>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</si>
  <si>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</si>
  <si>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</si>
  <si>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</si>
  <si>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</si>
  <si>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</si>
  <si>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</si>
  <si>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</si>
  <si>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</si>
  <si>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</si>
  <si>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</si>
  <si>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</si>
  <si>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</si>
  <si>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</si>
  <si>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</si>
  <si>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</si>
  <si>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</si>
  <si>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</si>
  <si>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</si>
  <si>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</si>
  <si>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</si>
  <si>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</si>
  <si>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</si>
  <si>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</si>
  <si>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</si>
  <si>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</si>
  <si>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</si>
  <si>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</si>
  <si>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</si>
  <si>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</si>
  <si>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</si>
  <si>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</si>
  <si>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</si>
  <si>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</si>
  <si>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</si>
  <si>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</si>
  <si>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</si>
  <si>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</si>
  <si>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</si>
  <si>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</si>
  <si>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</si>
  <si>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</si>
  <si>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</si>
  <si>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</si>
  <si>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</si>
  <si>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</si>
  <si>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</si>
  <si>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</si>
  <si>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</si>
  <si>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</si>
  <si>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</si>
  <si>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</si>
  <si>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</si>
  <si>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</si>
  <si>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</si>
  <si>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</si>
  <si>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</si>
  <si>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</si>
  <si>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</si>
  <si>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</si>
  <si>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</si>
  <si>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</si>
  <si>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</si>
  <si>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</si>
  <si>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</si>
  <si>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</si>
  <si>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</si>
  <si>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</si>
  <si>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</si>
  <si>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</si>
  <si>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</si>
  <si>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</si>
  <si>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</si>
  <si>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</si>
  <si>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</si>
  <si>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</si>
  <si>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</si>
  <si>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</si>
  <si>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</si>
  <si>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</si>
  <si>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</si>
  <si>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</si>
  <si>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</si>
  <si>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</si>
  <si>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</si>
  <si>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</si>
  <si>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</si>
  <si>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</si>
  <si>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</si>
  <si>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</si>
  <si>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</si>
  <si>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</si>
  <si>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</si>
  <si>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</si>
  <si>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</si>
  <si>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</si>
  <si>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</si>
  <si>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</si>
  <si>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</si>
  <si>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</si>
  <si>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</si>
  <si>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</si>
  <si>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</si>
  <si>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</si>
  <si>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</si>
  <si>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</si>
  <si>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</si>
  <si>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</si>
  <si>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</si>
  <si>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</si>
  <si>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</si>
  <si>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</si>
  <si>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</si>
  <si>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</si>
  <si>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</si>
  <si>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</si>
  <si>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</si>
  <si>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</si>
  <si>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</si>
  <si>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</si>
  <si>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</si>
  <si>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</si>
  <si>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</si>
  <si>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</si>
  <si>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</si>
  <si>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</si>
  <si>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</si>
  <si>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</si>
  <si>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</si>
  <si>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</si>
  <si>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</si>
  <si>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</si>
  <si>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</si>
  <si>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</si>
  <si>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</si>
  <si>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</si>
  <si>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</si>
  <si>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</si>
  <si>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</si>
  <si>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</si>
  <si>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</si>
  <si>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</si>
  <si>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</si>
  <si>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</si>
  <si>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</si>
  <si>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</si>
  <si>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</si>
  <si>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</si>
  <si>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</si>
  <si>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</si>
  <si>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</si>
  <si>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</si>
  <si>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</si>
  <si>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</si>
  <si>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</si>
  <si>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</si>
  <si>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</si>
  <si>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</si>
  <si>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</si>
  <si>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</si>
  <si>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</si>
  <si>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</si>
  <si>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</si>
  <si>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</si>
  <si>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</si>
  <si>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</si>
  <si>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</si>
  <si>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</si>
  <si>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</si>
  <si>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</si>
  <si>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</si>
  <si>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</si>
  <si>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</si>
  <si>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</si>
  <si>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</si>
  <si>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</si>
  <si>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</si>
  <si>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</si>
  <si>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</si>
  <si>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</si>
  <si>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</si>
  <si>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</si>
  <si>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</si>
  <si>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</si>
  <si>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</si>
  <si>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</si>
  <si>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</si>
  <si>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</si>
  <si>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</si>
  <si>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</si>
  <si>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</si>
  <si>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</si>
  <si>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</si>
  <si>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</si>
  <si>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</si>
  <si>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</si>
  <si>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</si>
  <si>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</si>
  <si>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</si>
  <si>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</si>
  <si>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</si>
  <si>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</si>
  <si>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</si>
  <si>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</si>
  <si>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</si>
  <si>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</si>
  <si>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</si>
  <si>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</si>
  <si>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</si>
  <si>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</si>
  <si>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</si>
  <si>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</si>
  <si>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</si>
  <si>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</si>
  <si>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</si>
  <si>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</si>
  <si>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</si>
  <si>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</si>
  <si>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</si>
  <si>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</si>
  <si>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</si>
  <si>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</si>
  <si>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</si>
  <si>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</si>
  <si>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</si>
  <si>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</si>
  <si>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</si>
  <si>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</si>
  <si>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</si>
  <si>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</si>
  <si>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</si>
  <si>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</si>
  <si>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</si>
  <si>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</si>
  <si>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</si>
  <si>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</si>
  <si>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</si>
  <si>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</si>
  <si>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</si>
  <si>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</si>
  <si>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</si>
  <si>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</si>
  <si>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</si>
  <si>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</si>
  <si>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</si>
  <si>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</si>
  <si>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</si>
  <si>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</si>
  <si>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</si>
  <si>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</si>
  <si>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</si>
  <si>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</si>
  <si>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</si>
  <si>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</si>
  <si>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</si>
  <si>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</si>
  <si>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</si>
  <si>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</si>
  <si>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</si>
  <si>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</si>
  <si>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</si>
  <si>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</si>
  <si>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</si>
  <si>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</si>
  <si>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</si>
  <si>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</si>
  <si>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</si>
  <si>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</si>
  <si>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</si>
  <si>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</si>
  <si>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</si>
  <si>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</si>
  <si>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</si>
  <si>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</si>
  <si>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</si>
  <si>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</si>
  <si>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</si>
  <si>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</si>
  <si>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</si>
  <si>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</si>
  <si>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</si>
  <si>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</si>
  <si>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</si>
  <si>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</si>
  <si>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</si>
  <si>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</si>
  <si>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</si>
  <si>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</si>
  <si>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</si>
  <si>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</si>
  <si>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</si>
  <si>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</si>
  <si>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</si>
  <si>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</si>
  <si>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</si>
  <si>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</si>
  <si>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</si>
  <si>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</si>
  <si>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</si>
  <si>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</si>
  <si>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</si>
  <si>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</si>
  <si>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</si>
  <si>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</si>
  <si>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</si>
  <si>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</si>
  <si>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</si>
  <si>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</si>
  <si>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</si>
  <si>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</si>
  <si>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</si>
  <si>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</si>
  <si>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</si>
  <si>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</si>
  <si>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</si>
  <si>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</si>
  <si>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</si>
  <si>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</si>
  <si>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</si>
  <si>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</si>
  <si>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</si>
  <si>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</si>
  <si>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</si>
  <si>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</si>
  <si>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</si>
  <si>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</si>
  <si>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</si>
  <si>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</si>
  <si>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</si>
  <si>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</si>
  <si>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</si>
  <si>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</si>
  <si>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</si>
  <si>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</si>
  <si>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</si>
  <si>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</si>
  <si>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</si>
  <si>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</si>
  <si>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</si>
  <si>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</si>
  <si>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</si>
  <si>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</si>
  <si>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</si>
  <si>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</si>
  <si>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</si>
  <si>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</si>
  <si>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</si>
  <si>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</si>
  <si>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</si>
  <si>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</si>
  <si>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</si>
  <si>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</si>
  <si>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</si>
  <si>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</si>
  <si>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</si>
  <si>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</si>
  <si>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</si>
  <si>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</si>
  <si>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</si>
  <si>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</si>
  <si>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</si>
  <si>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</si>
  <si>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</si>
  <si>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</si>
  <si>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</si>
  <si>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</si>
  <si>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</si>
  <si>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</si>
  <si>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</si>
  <si>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</si>
  <si>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</si>
  <si>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</si>
  <si>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</si>
  <si>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</si>
  <si>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</si>
  <si>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</si>
  <si>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</si>
  <si>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</si>
  <si>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</si>
  <si>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</si>
  <si>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</si>
  <si>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</si>
  <si>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</si>
  <si>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</si>
  <si>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</si>
  <si>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</si>
  <si>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</si>
  <si>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</si>
  <si>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</si>
  <si>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</si>
  <si>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</si>
  <si>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</si>
  <si>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</si>
  <si>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</si>
  <si>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</si>
  <si>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</si>
  <si>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</si>
  <si>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</si>
  <si>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</si>
  <si>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</si>
  <si>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</si>
  <si>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</si>
  <si>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</si>
  <si>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</si>
  <si>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</si>
  <si>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</si>
  <si>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</si>
  <si>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</si>
  <si>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</si>
  <si>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</si>
  <si>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</si>
  <si>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</si>
  <si>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</si>
  <si>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</si>
  <si>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</si>
  <si>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</si>
  <si>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</si>
  <si>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</si>
  <si>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</si>
  <si>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</si>
  <si>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</si>
  <si>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</si>
  <si>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</si>
  <si>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</si>
  <si>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</si>
  <si>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</si>
  <si>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</si>
  <si>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</si>
  <si>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</si>
  <si>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</si>
  <si>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</si>
  <si>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</si>
  <si>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</si>
  <si>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</si>
  <si>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</si>
  <si>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</si>
  <si>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</si>
  <si>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</si>
  <si>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</si>
  <si>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</si>
  <si>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</si>
  <si>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</si>
  <si>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</si>
  <si>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</si>
  <si>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</si>
  <si>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</si>
  <si>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</si>
  <si>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</si>
  <si>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</si>
  <si>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</si>
  <si>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</si>
  <si>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</si>
  <si>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</si>
  <si>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</si>
  <si>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</si>
  <si>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</si>
  <si>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</si>
  <si>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</si>
  <si>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</si>
  <si>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</si>
  <si>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</si>
  <si>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</si>
  <si>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</si>
  <si>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</si>
  <si>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</si>
  <si>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</si>
  <si>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</si>
  <si>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</si>
  <si>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</si>
  <si>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</si>
  <si>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</si>
  <si>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</si>
  <si>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</si>
  <si>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</si>
  <si>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</si>
  <si>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</si>
  <si>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</si>
  <si>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</si>
  <si>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</si>
  <si>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</si>
  <si>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</si>
  <si>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</si>
  <si>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</si>
  <si>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</si>
  <si>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</si>
  <si>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</si>
  <si>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</si>
  <si>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</si>
  <si>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</si>
  <si>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</si>
  <si>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</si>
  <si>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</si>
  <si>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</si>
  <si>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</si>
  <si>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</si>
  <si>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</si>
  <si>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</si>
  <si>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</si>
  <si>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</si>
  <si>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</si>
  <si>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</si>
  <si>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</si>
  <si>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</si>
  <si>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</si>
  <si>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</si>
  <si>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</si>
  <si>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</si>
  <si>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</si>
  <si>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</si>
  <si>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</si>
  <si>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</si>
  <si>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</si>
  <si>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</si>
  <si>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</si>
  <si>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</si>
  <si>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</si>
  <si>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</si>
  <si>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</si>
  <si>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</si>
  <si>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</si>
  <si>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</si>
  <si>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</si>
  <si>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</si>
  <si>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</si>
  <si>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</si>
  <si>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</si>
  <si>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</si>
  <si>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</si>
  <si>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</si>
  <si>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</si>
  <si>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</si>
  <si>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</si>
  <si>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</si>
  <si>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</si>
  <si>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</si>
  <si>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</si>
  <si>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</si>
  <si>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</si>
  <si>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</si>
  <si>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</si>
  <si>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</si>
  <si>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</si>
  <si>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</si>
  <si>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</si>
  <si>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</si>
  <si>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</si>
  <si>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</si>
  <si>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</si>
  <si>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</si>
  <si>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</si>
  <si>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</si>
  <si>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</si>
  <si>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</si>
  <si>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</si>
  <si>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</si>
  <si>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</si>
  <si>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</si>
  <si>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</si>
  <si>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</si>
  <si>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</si>
  <si>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</si>
  <si>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</si>
  <si>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</si>
  <si>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</si>
  <si>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</si>
  <si>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</si>
  <si>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</si>
  <si>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</si>
  <si>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</si>
  <si>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</si>
  <si>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</si>
  <si>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</si>
  <si>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</si>
  <si>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</si>
  <si>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</si>
  <si>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</si>
  <si>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</si>
  <si>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</si>
  <si>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</si>
  <si>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</si>
  <si>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</si>
  <si>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</si>
  <si>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</si>
  <si>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</si>
  <si>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</si>
  <si>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</si>
  <si>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</si>
  <si>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</si>
  <si>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</si>
  <si>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</si>
  <si>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</si>
  <si>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</si>
  <si>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</si>
  <si>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</si>
  <si>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</si>
  <si>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</si>
  <si>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</si>
  <si>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</si>
  <si>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</si>
  <si>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</si>
  <si>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</si>
  <si>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</si>
  <si>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</si>
  <si>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</si>
  <si>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</si>
  <si>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</si>
  <si>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</si>
  <si>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</si>
  <si>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</si>
  <si>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</si>
  <si>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</si>
  <si>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</si>
  <si>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</si>
  <si>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</si>
  <si>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</si>
  <si>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</si>
  <si>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</si>
  <si>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</si>
  <si>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</si>
  <si>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</si>
  <si>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</si>
  <si>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</si>
  <si>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</si>
  <si>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</si>
  <si>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</si>
  <si>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</si>
  <si>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</si>
  <si>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</si>
  <si>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</si>
  <si>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</si>
  <si>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</si>
  <si>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</si>
  <si>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</si>
  <si>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</si>
  <si>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</si>
  <si>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</si>
  <si>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</si>
  <si>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</si>
  <si>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</si>
  <si>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</si>
  <si>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</si>
  <si>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</si>
  <si>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</si>
  <si>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</si>
  <si>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</si>
  <si>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</si>
  <si>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</si>
  <si>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</si>
  <si>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</si>
  <si>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</si>
  <si>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</si>
  <si>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</si>
  <si>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</si>
  <si>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</si>
  <si>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</si>
  <si>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</si>
  <si>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</si>
  <si>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</si>
  <si>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</si>
  <si>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</si>
  <si>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</si>
  <si>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</si>
  <si>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</si>
  <si>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</si>
  <si>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</si>
  <si>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</si>
  <si>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</si>
  <si>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</si>
  <si>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</si>
  <si>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</si>
  <si>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</si>
  <si>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</si>
  <si>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</si>
  <si>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</si>
  <si>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</si>
  <si>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</si>
  <si>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</si>
  <si>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</si>
  <si>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</si>
  <si>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</si>
  <si>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</si>
  <si>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</si>
  <si>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</si>
  <si>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</si>
  <si>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</si>
  <si>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</si>
  <si>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</si>
  <si>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</si>
  <si>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</si>
  <si>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</si>
  <si>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</si>
  <si>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</si>
  <si>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</si>
  <si>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</si>
  <si>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</si>
  <si>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</si>
  <si>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</si>
  <si>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</si>
  <si>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</si>
  <si>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</si>
  <si>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</si>
  <si>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</si>
  <si>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</si>
  <si>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</si>
  <si>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</si>
  <si>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</si>
  <si>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</si>
  <si>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</si>
  <si>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</si>
  <si>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</si>
  <si>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</si>
  <si>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</si>
  <si>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</si>
  <si>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</si>
  <si>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</si>
  <si>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</si>
  <si>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</si>
  <si>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</si>
  <si>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</si>
  <si>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</si>
  <si>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</si>
  <si>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</si>
  <si>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</si>
  <si>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</si>
  <si>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</si>
  <si>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</si>
  <si>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</si>
  <si>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</si>
  <si>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</si>
  <si>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</si>
  <si>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</si>
  <si>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</si>
  <si>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</si>
  <si>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</si>
  <si>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</si>
  <si>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</si>
  <si>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</si>
  <si>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</si>
  <si>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</si>
  <si>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</si>
  <si>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</si>
  <si>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</si>
  <si>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</si>
  <si>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</si>
  <si>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</si>
  <si>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</si>
  <si>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</si>
  <si>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</si>
  <si>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</si>
  <si>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</si>
  <si>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</si>
  <si>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</si>
  <si>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</si>
  <si>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</si>
  <si>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</si>
  <si>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</si>
  <si>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</si>
  <si>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</si>
  <si>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</si>
  <si>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</si>
  <si>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</si>
  <si>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</si>
  <si>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</si>
  <si>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</si>
  <si>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</si>
  <si>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</si>
  <si>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</si>
  <si>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</si>
  <si>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</si>
  <si>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</si>
  <si>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</si>
  <si>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</si>
  <si>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</si>
  <si>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</si>
  <si>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</si>
  <si>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</si>
  <si>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</si>
  <si>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</si>
  <si>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</si>
  <si>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</si>
  <si>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</si>
  <si>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</si>
  <si>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</si>
  <si>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</si>
  <si>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</si>
  <si>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</si>
  <si>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</si>
  <si>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</si>
  <si>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</si>
  <si>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</si>
  <si>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</si>
  <si>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</si>
  <si>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</si>
  <si>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</si>
  <si>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</si>
  <si>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</si>
  <si>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</si>
  <si>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</si>
  <si>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</si>
  <si>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</si>
  <si>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</si>
  <si>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</si>
  <si>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</si>
  <si>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</si>
  <si>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</si>
  <si>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</si>
  <si>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</si>
  <si>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</si>
  <si>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</si>
  <si>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</si>
  <si>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</si>
  <si>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</si>
  <si>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</si>
  <si>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</si>
  <si>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</si>
  <si>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</si>
  <si>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</si>
  <si>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</si>
  <si>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</si>
  <si>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</si>
  <si>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</si>
  <si>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</si>
  <si>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</si>
  <si>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</si>
  <si>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</si>
  <si>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</si>
  <si>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</si>
  <si>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</si>
  <si>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</si>
  <si>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</si>
  <si>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</si>
  <si>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</si>
  <si>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</si>
  <si>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</si>
  <si>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</si>
  <si>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</si>
  <si>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</si>
  <si>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</si>
  <si>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</si>
  <si>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</si>
  <si>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</si>
  <si>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</si>
  <si>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</si>
  <si>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</si>
  <si>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</si>
  <si>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</si>
  <si>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</si>
  <si>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</si>
  <si>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</si>
  <si>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</si>
  <si>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</si>
  <si>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</si>
  <si>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</si>
  <si>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</si>
  <si>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</si>
  <si>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</si>
  <si>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</si>
  <si>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</si>
  <si>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</si>
  <si>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</si>
  <si>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</si>
  <si>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</si>
  <si>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</si>
  <si>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</si>
  <si>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</si>
  <si>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</si>
  <si>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</si>
  <si>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</si>
  <si>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</si>
  <si>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</si>
  <si>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</si>
  <si>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</si>
  <si>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</si>
  <si>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</si>
  <si>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</si>
  <si>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</si>
  <si>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</si>
  <si>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</si>
  <si>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</si>
  <si>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</si>
  <si>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</si>
  <si>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</si>
  <si>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</si>
  <si>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</si>
  <si>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</si>
  <si>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</si>
  <si>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</si>
  <si>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</si>
  <si>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</si>
  <si>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</si>
  <si>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</si>
  <si>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</si>
  <si>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</si>
  <si>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</si>
  <si>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</si>
  <si>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</si>
  <si>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</si>
  <si>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</si>
  <si>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</si>
  <si>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</si>
  <si>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</si>
  <si>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</si>
  <si>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</si>
  <si>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</si>
  <si>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</si>
  <si>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</si>
  <si>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</si>
  <si>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</si>
  <si>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</si>
  <si>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</si>
  <si>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</si>
  <si>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</si>
  <si>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</si>
  <si>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</si>
  <si>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</si>
  <si>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</si>
  <si>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</si>
  <si>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</si>
  <si>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</si>
  <si>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</si>
  <si>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</si>
  <si>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</si>
  <si>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</si>
  <si>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</si>
  <si>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</si>
  <si>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</si>
  <si>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</si>
  <si>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</si>
  <si>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</si>
  <si>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</si>
  <si>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</si>
  <si>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</si>
  <si>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</si>
  <si>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</si>
  <si>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</si>
  <si>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</si>
  <si>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</si>
  <si>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</si>
  <si>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</si>
  <si>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</si>
  <si>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</si>
  <si>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</si>
  <si>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</si>
  <si>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</si>
  <si>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</si>
  <si>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</si>
  <si>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</si>
  <si>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</si>
  <si>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</si>
  <si>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</si>
  <si>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</si>
  <si>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</si>
  <si>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</si>
  <si>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</si>
  <si>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</si>
  <si>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</si>
  <si>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</si>
  <si>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</si>
  <si>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</si>
  <si>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</si>
  <si>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</si>
  <si>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</si>
  <si>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</si>
  <si>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</si>
  <si>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</si>
  <si>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</si>
  <si>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</si>
  <si>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</si>
  <si>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</si>
  <si>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</si>
  <si>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</si>
  <si>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</si>
  <si>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</si>
  <si>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</si>
  <si>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</si>
  <si>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</si>
  <si>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</si>
  <si>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</si>
  <si>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</si>
  <si>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</si>
  <si>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</si>
  <si>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</si>
  <si>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</si>
  <si>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</si>
  <si>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</si>
  <si>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</si>
  <si>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</si>
  <si>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</si>
  <si>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</si>
  <si>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</si>
  <si>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</si>
  <si>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</si>
  <si>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</si>
  <si>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</si>
  <si>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</si>
  <si>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</si>
  <si>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</si>
  <si>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</si>
  <si>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</si>
  <si>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</si>
  <si>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</si>
  <si>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</si>
  <si>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</si>
  <si>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</si>
  <si>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</si>
  <si>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</si>
  <si>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</si>
  <si>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</si>
  <si>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</si>
  <si>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</si>
  <si>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</si>
  <si>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</si>
  <si>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</si>
  <si>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</si>
  <si>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</si>
  <si>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</si>
  <si>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</si>
  <si>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</si>
  <si>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</si>
  <si>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</si>
  <si>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</si>
  <si>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</si>
  <si>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</si>
  <si>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</si>
  <si>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</si>
  <si>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</si>
  <si>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</si>
  <si>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</si>
  <si>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</si>
  <si>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</si>
  <si>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</si>
  <si>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</si>
  <si>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</si>
  <si>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</si>
  <si>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</si>
  <si>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</si>
  <si>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</si>
  <si>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</si>
  <si>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</si>
  <si>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</si>
  <si>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</si>
  <si>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</si>
  <si>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</si>
  <si>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</si>
  <si>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</si>
  <si>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</si>
  <si>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</si>
  <si>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</si>
  <si>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</si>
  <si>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</si>
  <si>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</si>
  <si>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</si>
  <si>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</si>
  <si>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</si>
  <si>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</si>
  <si>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</si>
  <si>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</si>
  <si>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</si>
  <si>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</si>
  <si>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</si>
  <si>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</si>
  <si>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</si>
  <si>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</si>
  <si>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</si>
  <si>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</si>
  <si>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</si>
  <si>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</si>
  <si>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</si>
  <si>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</si>
  <si>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</si>
  <si>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</si>
  <si>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</si>
  <si>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</si>
  <si>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</si>
  <si>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</si>
  <si>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</si>
  <si>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</si>
  <si>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</si>
  <si>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</si>
  <si>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</si>
  <si>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</si>
  <si>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</si>
  <si>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</si>
  <si>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</si>
  <si>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</si>
  <si>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</si>
  <si>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</si>
  <si>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</si>
  <si>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</si>
  <si>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</si>
  <si>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</si>
  <si>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</si>
  <si>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</si>
  <si>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</si>
  <si>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</si>
  <si>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</si>
  <si>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</si>
  <si>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</si>
  <si>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</si>
  <si>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</si>
  <si>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</si>
  <si>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</si>
  <si>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</si>
  <si>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</si>
  <si>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</si>
  <si>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</si>
  <si>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</si>
  <si>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</si>
  <si>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</si>
  <si>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</si>
  <si>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</si>
  <si>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</si>
  <si>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</si>
  <si>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</si>
  <si>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</si>
  <si>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</si>
  <si>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</si>
  <si>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</si>
  <si>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</si>
  <si>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</si>
  <si>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</si>
  <si>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</si>
  <si>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</si>
  <si>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</si>
  <si>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</si>
  <si>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</si>
  <si>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</si>
  <si>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</si>
  <si>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</si>
  <si>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</si>
  <si>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</si>
  <si>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</si>
  <si>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</si>
  <si>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</si>
  <si>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</si>
  <si>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</si>
  <si>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</si>
  <si>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</si>
  <si>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</si>
  <si>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</si>
  <si>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</si>
  <si>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</si>
  <si>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</si>
  <si>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</si>
  <si>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</si>
  <si>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</si>
  <si>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</si>
  <si>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</si>
  <si>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</si>
  <si>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</si>
  <si>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</si>
  <si>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</si>
  <si>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</si>
  <si>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</si>
  <si>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</si>
  <si>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</si>
  <si>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</si>
  <si>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</si>
  <si>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</si>
  <si>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</si>
  <si>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</si>
  <si>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</si>
  <si>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</si>
  <si>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</si>
  <si>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</si>
  <si>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</si>
  <si>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</si>
  <si>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</si>
  <si>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</si>
  <si>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</si>
  <si>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</si>
  <si>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</si>
  <si>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</si>
  <si>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</si>
  <si>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</si>
  <si>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</si>
  <si>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</si>
  <si>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</si>
  <si>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</si>
  <si>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</si>
  <si>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</si>
  <si>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</si>
  <si>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</si>
  <si>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</si>
  <si>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</si>
  <si>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</si>
  <si>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</si>
  <si>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</si>
  <si>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</si>
  <si>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</si>
  <si>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</si>
  <si>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</si>
  <si>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</si>
  <si>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</si>
  <si>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</si>
  <si>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</si>
  <si>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</si>
  <si>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</si>
  <si>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</si>
  <si>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</si>
  <si>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</si>
  <si>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</si>
  <si>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</si>
  <si>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</si>
  <si>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</si>
  <si>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</si>
  <si>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</si>
  <si>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</si>
  <si>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</si>
  <si>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</si>
  <si>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</si>
  <si>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</si>
  <si>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</si>
  <si>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</si>
  <si>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</si>
  <si>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</si>
  <si>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</si>
  <si>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</si>
  <si>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</si>
  <si>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</si>
  <si>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</si>
  <si>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</si>
  <si>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</si>
  <si>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</si>
  <si>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</si>
  <si>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</si>
  <si>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</si>
  <si>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</si>
  <si>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</si>
  <si>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</si>
  <si>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</si>
  <si>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</si>
  <si>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</si>
  <si>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</si>
  <si>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</si>
  <si>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</si>
  <si>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</si>
  <si>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</si>
  <si>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</si>
  <si>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</si>
  <si>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</si>
  <si>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</si>
  <si>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</si>
  <si>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</si>
  <si>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</si>
  <si>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</si>
  <si>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</si>
  <si>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</si>
  <si>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</si>
  <si>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</si>
  <si>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</si>
  <si>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</si>
  <si>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</si>
  <si>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</si>
  <si>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</si>
  <si>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</si>
  <si>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</si>
  <si>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</si>
  <si>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</si>
  <si>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</si>
  <si>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</si>
  <si>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</si>
  <si>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</si>
  <si>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</si>
  <si>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</si>
  <si>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</si>
  <si>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</si>
  <si>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</si>
  <si>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</si>
  <si>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</si>
  <si>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</si>
  <si>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</si>
  <si>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</si>
  <si>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</si>
  <si>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</si>
  <si>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</si>
  <si>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</si>
  <si>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</si>
  <si>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</si>
  <si>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</si>
  <si>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</si>
  <si>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</si>
  <si>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</si>
  <si>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</si>
  <si>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</si>
  <si>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</si>
  <si>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</si>
  <si>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</si>
  <si>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</si>
  <si>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</si>
  <si>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</si>
  <si>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</si>
  <si>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</si>
  <si>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</si>
  <si>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</si>
  <si>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</si>
  <si>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</si>
  <si>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</si>
  <si>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</si>
  <si>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</si>
  <si>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</si>
  <si>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</si>
  <si>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</si>
  <si>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</si>
  <si>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</si>
  <si>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</si>
  <si>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</si>
  <si>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</si>
  <si>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</si>
  <si>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</si>
  <si>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</si>
  <si>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</si>
  <si>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</si>
  <si>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</si>
  <si>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</si>
  <si>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</si>
  <si>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</si>
  <si>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</si>
  <si>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</si>
  <si>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</si>
  <si>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</si>
  <si>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</si>
  <si>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</si>
  <si>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</si>
  <si>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</si>
  <si>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</si>
  <si>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</si>
  <si>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</si>
  <si>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</si>
  <si>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</si>
  <si>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</si>
  <si>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</si>
  <si>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</si>
  <si>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</si>
  <si>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</si>
  <si>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</si>
  <si>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</si>
  <si>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</si>
  <si>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</si>
  <si>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</si>
  <si>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</si>
  <si>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</si>
  <si>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</si>
  <si>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</si>
  <si>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</si>
  <si>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</si>
  <si>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</si>
  <si>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</si>
  <si>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</si>
  <si>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</si>
  <si>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</si>
  <si>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</si>
  <si>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</si>
  <si>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</si>
  <si>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</si>
  <si>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</si>
  <si>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</si>
  <si>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</si>
  <si>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</si>
  <si>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</si>
  <si>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</si>
  <si>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</si>
  <si>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</si>
  <si>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</si>
  <si>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</si>
  <si>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</si>
  <si>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</si>
  <si>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</si>
  <si>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</si>
  <si>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</si>
  <si>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</si>
  <si>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</si>
  <si>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</si>
  <si>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</si>
  <si>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</si>
  <si>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</si>
  <si>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</si>
  <si>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</si>
  <si>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</si>
  <si>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</si>
  <si>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</si>
  <si>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</si>
  <si>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</si>
  <si>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</si>
  <si>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</si>
  <si>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</si>
  <si>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</si>
  <si>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</si>
  <si>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</si>
  <si>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</si>
  <si>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</si>
  <si>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</si>
  <si>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</si>
  <si>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</si>
  <si>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</si>
  <si>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</si>
  <si>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</si>
  <si>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</si>
  <si>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</si>
  <si>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</si>
  <si>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</si>
  <si>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</si>
  <si>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</si>
  <si>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</si>
  <si>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</si>
  <si>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</si>
  <si>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</si>
  <si>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</si>
  <si>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</si>
  <si>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</si>
  <si>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</si>
  <si>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</si>
  <si>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</si>
  <si>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</si>
  <si>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</si>
  <si>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</si>
  <si>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</si>
  <si>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</si>
  <si>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</si>
  <si>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</si>
  <si>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</si>
  <si>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</si>
  <si>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</si>
  <si>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</si>
  <si>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</si>
  <si>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</si>
  <si>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</si>
  <si>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</si>
  <si>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</si>
  <si>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</si>
  <si>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</si>
  <si>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</si>
  <si>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</si>
  <si>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</si>
  <si>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</si>
  <si>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</si>
  <si>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</si>
  <si>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</si>
  <si>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</si>
  <si>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</si>
  <si>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</si>
  <si>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</si>
  <si>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</si>
  <si>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</si>
  <si>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</si>
  <si>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</si>
  <si>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</si>
  <si>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</si>
  <si>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</si>
  <si>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</si>
  <si>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</si>
  <si>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</si>
  <si>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</si>
  <si>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</si>
  <si>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</si>
  <si>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</si>
  <si>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</si>
  <si>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</si>
  <si>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</si>
  <si>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</si>
  <si>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</si>
  <si>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</si>
  <si>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</si>
  <si>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</si>
  <si>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</si>
  <si>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</si>
  <si>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</si>
  <si>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</si>
  <si>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</si>
  <si>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</si>
  <si>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</si>
  <si>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</si>
  <si>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</si>
  <si>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</si>
  <si>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</si>
  <si>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</si>
  <si>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</si>
  <si>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</si>
  <si>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</si>
  <si>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</si>
  <si>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</si>
  <si>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</si>
  <si>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</si>
  <si>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</si>
  <si>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</si>
  <si>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</si>
  <si>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</si>
  <si>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</si>
  <si>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</si>
  <si>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</si>
  <si>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</si>
  <si>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</si>
  <si>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</si>
  <si>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</si>
  <si>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</si>
  <si>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</si>
  <si>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</si>
  <si>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</si>
  <si>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</si>
  <si>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</si>
  <si>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</si>
  <si>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</si>
  <si>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</si>
  <si>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</si>
  <si>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</si>
  <si>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</si>
  <si>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</si>
  <si>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</si>
  <si>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</si>
  <si>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</si>
  <si>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</si>
  <si>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</si>
  <si>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</si>
  <si>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</si>
  <si>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</si>
  <si>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</si>
  <si>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</si>
  <si>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</si>
  <si>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</si>
  <si>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</si>
  <si>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</si>
  <si>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</si>
  <si>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</si>
  <si>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</si>
  <si>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</si>
  <si>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</si>
  <si>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</si>
  <si>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</si>
  <si>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</si>
  <si>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</si>
  <si>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</si>
  <si>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</si>
  <si>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</si>
  <si>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</si>
  <si>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</si>
  <si>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</si>
  <si>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</si>
  <si>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</si>
  <si>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</si>
  <si>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</si>
  <si>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</si>
  <si>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</si>
  <si>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</si>
  <si>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</si>
  <si>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</si>
  <si>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</si>
  <si>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</si>
  <si>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</si>
  <si>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</si>
  <si>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</si>
  <si>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</si>
  <si>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</si>
  <si>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</si>
  <si>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</si>
  <si>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</si>
  <si>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</si>
  <si>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</si>
  <si>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</si>
  <si>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</si>
  <si>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</si>
  <si>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</si>
  <si>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</si>
  <si>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</si>
  <si>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</si>
  <si>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</si>
  <si>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</si>
  <si>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</si>
  <si>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</si>
  <si>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</si>
  <si>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</si>
  <si>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</si>
  <si>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</si>
  <si>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</si>
  <si>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</si>
  <si>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</si>
  <si>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</si>
  <si>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</si>
  <si>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</si>
  <si>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</si>
  <si>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</si>
  <si>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</si>
  <si>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</si>
  <si>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</si>
  <si>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</si>
  <si>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</si>
  <si>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</si>
  <si>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</si>
  <si>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</si>
  <si>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</si>
  <si>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</si>
  <si>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</si>
  <si>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</si>
  <si>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</si>
  <si>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</si>
  <si>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</si>
  <si>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</si>
  <si>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</si>
  <si>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</si>
  <si>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</si>
  <si>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</si>
  <si>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</si>
  <si>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</si>
  <si>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</si>
  <si>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</si>
  <si>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</si>
  <si>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</si>
  <si>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</si>
  <si>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</si>
  <si>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</si>
  <si>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</si>
  <si>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</si>
  <si>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</si>
  <si>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</si>
  <si>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</si>
  <si>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</si>
  <si>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</si>
  <si>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</si>
  <si>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</si>
  <si>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</si>
  <si>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</si>
  <si>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</si>
  <si>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</si>
  <si>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</si>
  <si>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</si>
  <si>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</si>
  <si>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</si>
  <si>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</si>
  <si>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</si>
  <si>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</si>
  <si>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</si>
  <si>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</si>
  <si>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</si>
  <si>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</si>
  <si>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</si>
  <si>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</si>
  <si>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</si>
  <si>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</si>
  <si>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</si>
  <si>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</si>
  <si>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</si>
  <si>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</si>
  <si>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</si>
  <si>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</si>
  <si>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</si>
  <si>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</si>
  <si>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</si>
  <si>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</si>
  <si>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</si>
  <si>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</si>
  <si>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</si>
  <si>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</si>
  <si>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</si>
  <si>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</si>
  <si>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</si>
  <si>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</si>
  <si>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</si>
  <si>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</si>
  <si>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</si>
  <si>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</si>
  <si>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</si>
  <si>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</si>
  <si>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</si>
  <si>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</si>
  <si>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</si>
  <si>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</si>
  <si>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</si>
  <si>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</si>
  <si>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</si>
  <si>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</si>
  <si>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</si>
  <si>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</si>
  <si>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</si>
  <si>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</si>
  <si>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</si>
  <si>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</si>
  <si>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</si>
  <si>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</si>
  <si>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</si>
  <si>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</si>
  <si>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</si>
  <si>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</si>
  <si>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</si>
  <si>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</si>
  <si>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</si>
  <si>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</si>
  <si>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</si>
  <si>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</si>
  <si>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</si>
  <si>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</si>
  <si>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</si>
  <si>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</si>
  <si>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</si>
  <si>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</si>
  <si>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</si>
  <si>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</si>
  <si>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</si>
  <si>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</si>
  <si>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</si>
  <si>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</si>
  <si>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</si>
  <si>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</si>
  <si>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</si>
  <si>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</si>
  <si>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</si>
  <si>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</si>
  <si>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</si>
  <si>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</si>
  <si>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</si>
  <si>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</si>
  <si>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</si>
  <si>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</si>
  <si>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</si>
  <si>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</si>
  <si>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</si>
  <si>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</si>
  <si>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</si>
  <si>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</si>
  <si>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</si>
  <si>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</si>
  <si>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</si>
  <si>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</si>
  <si>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</si>
  <si>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</si>
  <si>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</si>
  <si>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</si>
  <si>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</si>
  <si>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</si>
  <si>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</si>
  <si>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</si>
  <si>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</si>
  <si>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</si>
  <si>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</si>
  <si>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</si>
  <si>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</si>
  <si>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</si>
  <si>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</si>
  <si>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</si>
  <si>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</si>
  <si>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</si>
  <si>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</si>
  <si>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</si>
  <si>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</si>
  <si>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</si>
  <si>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</si>
  <si>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</si>
  <si>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</si>
  <si>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</si>
  <si>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</si>
  <si>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</si>
  <si>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</si>
  <si>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</si>
  <si>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</si>
  <si>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</si>
  <si>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</si>
  <si>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</si>
  <si>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</si>
  <si>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</si>
  <si>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</si>
  <si>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</si>
  <si>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</si>
  <si>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</si>
  <si>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</si>
  <si>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</si>
  <si>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</si>
  <si>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</si>
  <si>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</si>
  <si>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</si>
  <si>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</si>
  <si>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</si>
  <si>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</si>
  <si>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</si>
  <si>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</si>
  <si>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</si>
  <si>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</si>
  <si>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</si>
  <si>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</si>
  <si>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</si>
  <si>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</si>
  <si>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</si>
  <si>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</si>
  <si>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</si>
  <si>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</si>
  <si>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</si>
  <si>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</si>
  <si>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</si>
  <si>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</si>
  <si>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</si>
  <si>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</si>
  <si>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</si>
  <si>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</si>
  <si>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</si>
  <si>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</si>
  <si>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</si>
  <si>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</si>
  <si>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</si>
  <si>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</si>
  <si>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</si>
  <si>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</si>
  <si>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</si>
  <si>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</si>
  <si>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</si>
  <si>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</si>
  <si>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</si>
  <si>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</si>
  <si>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</si>
  <si>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</si>
  <si>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</si>
  <si>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</si>
  <si>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</si>
  <si>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</si>
  <si>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</si>
  <si>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</si>
  <si>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</si>
  <si>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</si>
  <si>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</si>
  <si>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</si>
  <si>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</si>
  <si>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</si>
  <si>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</si>
  <si>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</si>
  <si>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</si>
  <si>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</si>
  <si>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</si>
  <si>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</si>
  <si>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</si>
  <si>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</si>
  <si>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</si>
  <si>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</si>
  <si>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</si>
  <si>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</si>
  <si>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</si>
  <si>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</si>
  <si>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</si>
  <si>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</si>
  <si>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</si>
  <si>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</si>
  <si>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</si>
  <si>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</si>
  <si>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</si>
  <si>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</si>
  <si>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</si>
  <si>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</si>
  <si>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</si>
  <si>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</si>
  <si>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</si>
  <si>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</si>
  <si>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</si>
  <si>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</si>
  <si>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</si>
  <si>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</si>
  <si>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</si>
  <si>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</si>
  <si>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</si>
  <si>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</si>
  <si>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</si>
  <si>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</si>
  <si>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</si>
  <si>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</si>
  <si>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</si>
  <si>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</si>
  <si>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</si>
  <si>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</si>
  <si>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</si>
  <si>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</si>
  <si>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</si>
  <si>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</si>
  <si>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</si>
  <si>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</si>
  <si>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</si>
  <si>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</si>
  <si>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</si>
  <si>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</si>
  <si>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</si>
  <si>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</si>
  <si>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</si>
  <si>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</si>
  <si>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</si>
  <si>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</si>
  <si>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</si>
  <si>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</si>
  <si>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</si>
  <si>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</si>
  <si>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</si>
  <si>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</si>
  <si>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</si>
  <si>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</si>
  <si>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</si>
  <si>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</si>
  <si>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</si>
  <si>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</si>
  <si>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</si>
  <si>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</si>
  <si>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</si>
  <si>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</si>
  <si>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</si>
  <si>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</si>
  <si>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</si>
  <si>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</si>
  <si>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</si>
  <si>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</si>
  <si>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</si>
  <si>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</si>
  <si>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</si>
  <si>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</si>
  <si>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</si>
  <si>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</si>
  <si>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</si>
  <si>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</si>
  <si>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</si>
  <si>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</si>
  <si>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</si>
  <si>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</si>
  <si>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</si>
  <si>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</si>
  <si>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</si>
  <si>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</si>
  <si>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</si>
  <si>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</si>
  <si>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</si>
  <si>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</si>
  <si>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</si>
  <si>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</si>
  <si>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</si>
  <si>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</si>
  <si>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</si>
  <si>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</si>
  <si>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</si>
  <si>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</si>
  <si>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</si>
  <si>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</si>
  <si>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</si>
  <si>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</si>
  <si>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</si>
  <si>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</si>
  <si>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</si>
  <si>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</si>
  <si>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</si>
  <si>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</si>
  <si>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</si>
  <si>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</si>
  <si>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</si>
  <si>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</si>
  <si>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</si>
  <si>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</si>
  <si>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</si>
  <si>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</si>
  <si>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</si>
  <si>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</si>
  <si>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</si>
  <si>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</si>
  <si>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</si>
  <si>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</si>
  <si>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</si>
  <si>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</si>
  <si>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</si>
  <si>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</si>
  <si>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</si>
  <si>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</si>
  <si>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</si>
  <si>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</si>
  <si>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</si>
  <si>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</si>
  <si>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</si>
  <si>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</si>
  <si>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</si>
  <si>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</si>
  <si>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</si>
  <si>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</si>
  <si>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</si>
  <si>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</si>
  <si>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</si>
  <si>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</si>
  <si>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</si>
  <si>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</si>
  <si>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</si>
  <si>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</si>
  <si>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</si>
  <si>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</si>
  <si>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</si>
  <si>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</si>
  <si>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</si>
  <si>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</si>
  <si>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</si>
  <si>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</si>
  <si>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</si>
  <si>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</si>
  <si>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</si>
  <si>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</si>
  <si>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</si>
  <si>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</si>
  <si>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</si>
  <si>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</si>
  <si>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</si>
  <si>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</si>
  <si>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</si>
  <si>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</si>
  <si>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</si>
  <si>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</si>
  <si>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</si>
  <si>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</si>
  <si>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</si>
  <si>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</si>
  <si>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</si>
  <si>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</si>
  <si>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</si>
  <si>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</si>
  <si>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</si>
  <si>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</si>
  <si>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</si>
  <si>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</si>
  <si>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</si>
  <si>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</si>
  <si>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</si>
  <si>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</si>
  <si>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</si>
  <si>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</si>
  <si>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</si>
  <si>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</si>
  <si>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</si>
  <si>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</si>
  <si>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</si>
  <si>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</si>
  <si>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</si>
  <si>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</si>
  <si>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</si>
  <si>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</si>
  <si>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</si>
  <si>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</si>
  <si>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</si>
  <si>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</si>
  <si>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</si>
  <si>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</si>
  <si>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</si>
  <si>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</si>
  <si>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</si>
  <si>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</si>
  <si>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</si>
  <si>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</si>
  <si>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</si>
  <si>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</si>
  <si>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</si>
  <si>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</si>
  <si>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</si>
  <si>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</si>
  <si>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</si>
  <si>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</si>
  <si>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</si>
  <si>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</si>
  <si>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</si>
  <si>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</si>
  <si>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</si>
  <si>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</si>
  <si>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</si>
  <si>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</si>
  <si>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</si>
  <si>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</si>
  <si>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</si>
  <si>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</si>
  <si>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</si>
  <si>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</si>
  <si>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</si>
  <si>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</si>
  <si>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</si>
  <si>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</si>
  <si>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</si>
  <si>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</si>
  <si>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</si>
  <si>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</si>
  <si>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</si>
  <si>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</si>
  <si>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</si>
  <si>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</si>
  <si>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</si>
  <si>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</si>
  <si>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</si>
  <si>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</si>
  <si>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</si>
  <si>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</si>
  <si>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</si>
  <si>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</si>
  <si>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</si>
  <si>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</si>
  <si>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</si>
  <si>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</si>
  <si>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</si>
  <si>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</si>
  <si>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</si>
  <si>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</si>
  <si>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</si>
  <si>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</si>
  <si>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</si>
  <si>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</si>
  <si>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</si>
  <si>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</si>
  <si>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</si>
  <si>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</si>
  <si>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</si>
  <si>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</si>
  <si>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</si>
  <si>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</si>
  <si>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</si>
  <si>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</si>
  <si>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</si>
  <si>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</si>
  <si>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</si>
  <si>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</si>
  <si>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</si>
  <si>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</si>
  <si>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</si>
  <si>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</si>
  <si>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</si>
  <si>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</si>
  <si>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</si>
  <si>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</si>
  <si>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</si>
  <si>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</si>
  <si>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</si>
  <si>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</si>
  <si>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</si>
  <si>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</si>
  <si>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</si>
  <si>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</si>
  <si>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</si>
  <si>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</si>
  <si>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</si>
  <si>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</si>
  <si>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</si>
  <si>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</si>
  <si>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</si>
  <si>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</si>
  <si>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</si>
  <si>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</si>
  <si>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</si>
  <si>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</si>
  <si>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</si>
  <si>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</si>
  <si>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</si>
  <si>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</si>
  <si>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</si>
  <si>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</si>
  <si>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</si>
  <si>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</si>
  <si>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</si>
  <si>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</si>
  <si>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</si>
  <si>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</si>
  <si>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</si>
  <si>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</si>
  <si>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</si>
  <si>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</si>
  <si>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</si>
  <si>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</si>
  <si>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</si>
  <si>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</si>
  <si>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</si>
  <si>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</si>
  <si>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</si>
  <si>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</si>
  <si>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</si>
  <si>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</si>
  <si>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</si>
  <si>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</si>
  <si>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</si>
  <si>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</si>
  <si>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</si>
  <si>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</si>
  <si>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</si>
  <si>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</si>
  <si>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</si>
  <si>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</si>
  <si>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</si>
  <si>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</si>
  <si>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</si>
  <si>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</si>
  <si>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</si>
  <si>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</si>
  <si>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</si>
  <si>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</si>
  <si>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</si>
  <si>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</si>
  <si>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</si>
  <si>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</si>
  <si>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</si>
  <si>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</si>
  <si>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</si>
  <si>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</si>
  <si>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</si>
  <si>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</si>
  <si>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</si>
  <si>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</si>
  <si>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</si>
  <si>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</si>
  <si>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</si>
  <si>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</si>
  <si>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</si>
  <si>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</si>
  <si>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</si>
  <si>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</si>
  <si>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</si>
  <si>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</si>
  <si>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</si>
  <si>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</si>
  <si>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</si>
  <si>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</si>
  <si>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</si>
  <si>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</si>
  <si>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</si>
  <si>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</si>
  <si>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</si>
  <si>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</si>
  <si>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</si>
  <si>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</si>
  <si>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</si>
  <si>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</si>
  <si>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</si>
  <si>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</si>
  <si>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</si>
  <si>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</si>
  <si>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</si>
  <si>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</si>
  <si>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</si>
  <si>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</si>
  <si>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</si>
  <si>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</si>
  <si>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</si>
  <si>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</si>
  <si>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</si>
  <si>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</si>
  <si>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</si>
  <si>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</si>
  <si>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</si>
  <si>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</si>
  <si>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</si>
  <si>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</si>
  <si>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</si>
  <si>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</si>
  <si>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</si>
  <si>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</si>
  <si>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</si>
  <si>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</si>
  <si>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</si>
  <si>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</si>
  <si>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</si>
  <si>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</si>
  <si>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</si>
  <si>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</si>
  <si>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</si>
  <si>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</si>
  <si>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</si>
  <si>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</si>
  <si>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</si>
  <si>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</si>
  <si>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</si>
  <si>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</si>
  <si>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</si>
  <si>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</si>
  <si>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</si>
  <si>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</si>
  <si>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</si>
  <si>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</si>
  <si>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</si>
  <si>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</si>
  <si>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</si>
  <si>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</si>
  <si>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</si>
  <si>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</si>
  <si>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</si>
  <si>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</si>
  <si>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</si>
  <si>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</si>
  <si>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</si>
  <si>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</si>
  <si>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</si>
  <si>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</si>
  <si>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</si>
  <si>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</si>
  <si>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</si>
  <si>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</si>
  <si>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</si>
  <si>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</si>
  <si>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</si>
  <si>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</si>
  <si>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</si>
  <si>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</si>
  <si>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</si>
  <si>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</si>
  <si>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</si>
  <si>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</si>
  <si>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</si>
  <si>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</si>
  <si>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</si>
  <si>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</si>
  <si>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</si>
  <si>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</si>
  <si>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</si>
  <si>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</si>
  <si>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</si>
  <si>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</si>
  <si>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</si>
  <si>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</si>
  <si>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</si>
  <si>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</si>
  <si>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</si>
  <si>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</si>
  <si>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</si>
  <si>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</si>
  <si>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</si>
  <si>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</si>
  <si>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</si>
  <si>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</si>
  <si>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</si>
  <si>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</si>
  <si>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</si>
  <si>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</si>
  <si>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</si>
  <si>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</si>
  <si>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</si>
  <si>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</si>
  <si>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</si>
  <si>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</si>
  <si>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</si>
  <si>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</si>
  <si>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</si>
  <si>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</si>
  <si>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</si>
  <si>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</si>
  <si>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</si>
  <si>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</si>
  <si>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</si>
  <si>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</si>
  <si>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</si>
  <si>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</si>
  <si>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</si>
  <si>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</si>
  <si>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</si>
  <si>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</si>
  <si>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</si>
  <si>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</si>
  <si>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</si>
  <si>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</si>
  <si>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</si>
  <si>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</si>
  <si>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</si>
  <si>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</si>
  <si>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</si>
  <si>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</si>
  <si>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</si>
  <si>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</si>
  <si>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</si>
  <si>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</si>
  <si>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</si>
  <si>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</si>
  <si>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</si>
  <si>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</si>
  <si>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</si>
  <si>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</si>
  <si>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</si>
  <si>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</si>
  <si>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</si>
  <si>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</si>
  <si>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</si>
  <si>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</si>
  <si>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</si>
  <si>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</si>
  <si>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</si>
  <si>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</si>
  <si>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</si>
  <si>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</si>
  <si>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</si>
  <si>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</si>
  <si>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</si>
  <si>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</si>
  <si>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</si>
  <si>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</si>
  <si>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</si>
  <si>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</si>
  <si>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</si>
  <si>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</si>
  <si>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</si>
  <si>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</si>
  <si>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</si>
  <si>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</si>
  <si>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</si>
  <si>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</si>
  <si>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</si>
  <si>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</si>
  <si>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</si>
  <si>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</si>
  <si>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</si>
  <si>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</si>
  <si>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</si>
  <si>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</si>
  <si>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</si>
  <si>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</si>
  <si>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</si>
  <si>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</si>
  <si>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</si>
  <si>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</si>
  <si>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</si>
  <si>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</si>
  <si>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</si>
  <si>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</si>
  <si>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</si>
  <si>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</si>
  <si>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</si>
  <si>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</si>
  <si>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</si>
  <si>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</si>
  <si>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</si>
  <si>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</si>
  <si>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</si>
  <si>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</si>
  <si>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</si>
  <si>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</si>
  <si>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</si>
  <si>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</si>
  <si>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</si>
  <si>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</si>
  <si>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</si>
  <si>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</si>
  <si>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</si>
  <si>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</si>
  <si>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</si>
  <si>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</si>
  <si>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</si>
  <si>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</si>
  <si>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</si>
  <si>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</si>
  <si>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</si>
  <si>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</si>
  <si>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</si>
  <si>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</si>
  <si>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</si>
  <si>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</si>
  <si>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</si>
  <si>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</si>
  <si>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</si>
  <si>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</si>
  <si>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</si>
  <si>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</si>
  <si>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</si>
  <si>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</si>
  <si>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</si>
  <si>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</si>
  <si>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</si>
  <si>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</si>
  <si>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</si>
  <si>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</si>
  <si>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</si>
  <si>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</si>
  <si>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</si>
  <si>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</si>
  <si>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</si>
  <si>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</si>
  <si>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</si>
  <si>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</si>
  <si>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</si>
  <si>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</si>
  <si>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</si>
  <si>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</si>
  <si>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</si>
  <si>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</si>
  <si>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</si>
  <si>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</si>
  <si>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</si>
  <si>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</si>
  <si>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</si>
  <si>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</si>
  <si>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</si>
  <si>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</si>
  <si>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</si>
  <si>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</si>
  <si>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</si>
  <si>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</si>
  <si>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</si>
  <si>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</si>
  <si>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</si>
  <si>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</si>
  <si>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</si>
  <si>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</si>
  <si>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</si>
  <si>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</si>
  <si>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</si>
  <si>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</si>
  <si>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</si>
  <si>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</si>
  <si>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</si>
  <si>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</si>
  <si>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</si>
  <si>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</si>
  <si>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</si>
  <si>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</si>
  <si>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</si>
  <si>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</si>
  <si>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</si>
  <si>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</si>
  <si>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</si>
  <si>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</si>
  <si>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</si>
  <si>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</si>
  <si>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</si>
  <si>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</si>
  <si>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</si>
  <si>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</si>
  <si>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</si>
  <si>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</si>
  <si>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</si>
  <si>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</si>
  <si>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</si>
  <si>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</si>
  <si>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</si>
  <si>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</si>
  <si>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</si>
  <si>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</si>
  <si>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</si>
  <si>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</si>
  <si>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</si>
  <si>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</si>
  <si>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</si>
  <si>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</si>
  <si>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</si>
  <si>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</si>
  <si>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</si>
  <si>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</si>
  <si>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</si>
  <si>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</si>
  <si>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</si>
  <si>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</si>
  <si>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</si>
  <si>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</si>
  <si>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</si>
  <si>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</si>
  <si>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</si>
  <si>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</si>
  <si>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</si>
  <si>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</si>
  <si>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</si>
  <si>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</si>
  <si>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</si>
  <si>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</si>
  <si>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</si>
  <si>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</si>
  <si>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</si>
  <si>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</si>
  <si>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</si>
  <si>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</si>
  <si>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</si>
  <si>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</si>
  <si>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</si>
  <si>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</si>
  <si>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</si>
  <si>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</si>
  <si>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</si>
  <si>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</si>
  <si>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</si>
  <si>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</si>
  <si>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</si>
  <si>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</si>
  <si>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</si>
  <si>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</si>
  <si>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</si>
  <si>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</si>
  <si>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</si>
  <si>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</si>
  <si>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</si>
  <si>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</si>
  <si>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</si>
  <si>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</si>
  <si>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</si>
  <si>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</si>
  <si>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</si>
  <si>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</si>
  <si>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</si>
  <si>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</si>
  <si>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</si>
  <si>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</si>
  <si>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</si>
  <si>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</si>
  <si>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</si>
  <si>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</si>
  <si>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</si>
  <si>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</si>
  <si>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</si>
  <si>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</si>
  <si>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</si>
  <si>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</si>
  <si>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</si>
  <si>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</si>
  <si>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</si>
  <si>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</si>
  <si>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</si>
  <si>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</si>
  <si>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</si>
  <si>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</si>
  <si>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</si>
  <si>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</si>
  <si>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</si>
  <si>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</si>
  <si>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</si>
  <si>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</si>
  <si>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</si>
  <si>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</si>
  <si>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</si>
  <si>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</si>
  <si>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</si>
  <si>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</si>
  <si>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</si>
  <si>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</si>
  <si>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</si>
  <si>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</si>
  <si>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</si>
  <si>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</si>
  <si>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</si>
  <si>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</si>
  <si>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</si>
  <si>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</si>
  <si>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</si>
  <si>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</si>
  <si>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</si>
  <si>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</si>
  <si>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</si>
  <si>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</si>
  <si>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</si>
  <si>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</si>
  <si>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</si>
  <si>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</si>
  <si>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</si>
  <si>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</si>
  <si>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</si>
  <si>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</si>
  <si>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</si>
  <si>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</si>
  <si>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</si>
  <si>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</si>
  <si>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</si>
  <si>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</si>
  <si>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</si>
  <si>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</si>
  <si>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</si>
  <si>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</si>
  <si>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</si>
  <si>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</si>
  <si>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</si>
  <si>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</si>
  <si>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</si>
  <si>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</si>
  <si>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</si>
  <si>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</si>
  <si>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</si>
  <si>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</si>
  <si>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</si>
  <si>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</si>
  <si>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</si>
  <si>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</si>
  <si>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</si>
  <si>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</si>
  <si>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</si>
  <si>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</si>
  <si>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</si>
  <si>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</si>
  <si>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</si>
  <si>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</si>
  <si>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</si>
  <si>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</si>
  <si>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</si>
  <si>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</si>
  <si>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</si>
  <si>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</si>
  <si>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</si>
  <si>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</si>
  <si>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</si>
  <si>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</si>
  <si>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</si>
  <si>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</si>
  <si>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</si>
  <si>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</si>
  <si>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</si>
  <si>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</si>
  <si>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</si>
  <si>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</si>
  <si>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</si>
  <si>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</si>
  <si>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</si>
  <si>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</si>
  <si>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</si>
  <si>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</si>
  <si>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</si>
  <si>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</si>
  <si>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</si>
  <si>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</si>
  <si>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</si>
  <si>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</si>
  <si>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</si>
  <si>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</si>
  <si>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</si>
  <si>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</si>
  <si>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</si>
  <si>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</si>
  <si>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</si>
  <si>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</si>
  <si>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</si>
  <si>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</si>
  <si>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</si>
  <si>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</si>
  <si>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</si>
  <si>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</si>
  <si>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</si>
  <si>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</si>
  <si>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</si>
  <si>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</si>
  <si>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</si>
  <si>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</si>
  <si>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</si>
  <si>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</si>
  <si>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</si>
  <si>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</si>
  <si>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</si>
  <si>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</si>
  <si>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</si>
  <si>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</si>
  <si>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</si>
  <si>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</si>
  <si>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</si>
  <si>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</si>
  <si>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</si>
  <si>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</si>
  <si>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</si>
  <si>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</si>
  <si>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</si>
  <si>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</si>
  <si>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</si>
  <si>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</si>
  <si>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</si>
  <si>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</si>
  <si>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</si>
  <si>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</si>
  <si>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</si>
  <si>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</si>
  <si>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</si>
  <si>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</si>
  <si>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</si>
  <si>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</si>
  <si>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</si>
  <si>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</si>
  <si>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</si>
  <si>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</si>
  <si>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</si>
  <si>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</si>
  <si>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</si>
  <si>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</si>
  <si>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</si>
  <si>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</si>
  <si>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</si>
  <si>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</si>
  <si>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</si>
  <si>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</si>
  <si>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</si>
  <si>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</si>
  <si>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</si>
  <si>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</si>
  <si>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</si>
  <si>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</si>
  <si>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</si>
  <si>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</si>
  <si>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</si>
  <si>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</si>
  <si>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</si>
  <si>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</si>
  <si>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</si>
  <si>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</si>
  <si>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</si>
  <si>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</si>
  <si>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</si>
  <si>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</si>
  <si>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</si>
  <si>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</si>
  <si>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</si>
  <si>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</si>
  <si>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</si>
  <si>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</si>
  <si>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</si>
  <si>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</si>
  <si>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</si>
  <si>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</si>
  <si>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</si>
  <si>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</si>
  <si>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</si>
  <si>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</si>
  <si>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</si>
  <si>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</si>
  <si>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</si>
  <si>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</si>
  <si>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</si>
  <si>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</si>
  <si>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</si>
  <si>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</si>
  <si>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</si>
  <si>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</si>
  <si>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</si>
  <si>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</si>
  <si>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</si>
  <si>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</si>
  <si>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</si>
  <si>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</si>
  <si>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</si>
  <si>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</si>
  <si>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</si>
  <si>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</si>
  <si>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</si>
  <si>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</si>
  <si>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</si>
  <si>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</si>
  <si>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</si>
  <si>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</si>
  <si>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</si>
  <si>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</si>
  <si>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</si>
  <si>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</si>
  <si>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</si>
  <si>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</si>
  <si>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</si>
  <si>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</si>
  <si>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</si>
  <si>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</si>
  <si>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</si>
  <si>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</si>
  <si>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</si>
  <si>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</si>
  <si>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</si>
  <si>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</si>
  <si>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</si>
  <si>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</si>
  <si>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</si>
  <si>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</si>
  <si>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</si>
  <si>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</si>
  <si>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</si>
  <si>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</si>
  <si>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</si>
  <si>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</si>
  <si>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</si>
  <si>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</si>
  <si>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</si>
  <si>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</si>
  <si>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</si>
  <si>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</si>
  <si>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</si>
  <si>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</si>
  <si>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</si>
  <si>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</si>
  <si>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</si>
  <si>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</si>
  <si>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</si>
  <si>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</si>
  <si>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</si>
  <si>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</si>
  <si>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</si>
  <si>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</si>
  <si>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</si>
  <si>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</si>
  <si>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</si>
  <si>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</si>
  <si>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</si>
  <si>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</si>
  <si>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</si>
  <si>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</si>
  <si>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</si>
  <si>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</si>
  <si>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</si>
  <si>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</si>
  <si>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</si>
  <si>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</si>
  <si>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</si>
  <si>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</si>
  <si>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</si>
  <si>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</si>
  <si>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</si>
  <si>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</si>
  <si>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</si>
  <si>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</si>
  <si>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</si>
  <si>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</si>
  <si>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</si>
  <si>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</si>
  <si>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</si>
  <si>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</si>
  <si>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</si>
  <si>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</si>
  <si>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</si>
  <si>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</si>
  <si>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</si>
  <si>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</si>
  <si>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</si>
  <si>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</si>
  <si>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</si>
  <si>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</si>
  <si>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</si>
  <si>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</si>
  <si>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</si>
  <si>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</si>
  <si>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</si>
  <si>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</si>
  <si>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</si>
  <si>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</si>
  <si>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</si>
  <si>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</si>
  <si>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</si>
  <si>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</si>
  <si>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</si>
  <si>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</si>
  <si>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</si>
  <si>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</si>
  <si>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</si>
  <si>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</si>
  <si>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</si>
  <si>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</si>
  <si>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</si>
  <si>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</si>
  <si>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</si>
  <si>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</si>
  <si>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</si>
  <si>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</si>
  <si>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</si>
  <si>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</si>
  <si>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</si>
  <si>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</si>
  <si>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</si>
  <si>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</si>
  <si>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</si>
  <si>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</si>
  <si>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</si>
  <si>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</si>
  <si>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</si>
  <si>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</si>
  <si>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</si>
  <si>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</si>
  <si>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</si>
  <si>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</si>
  <si>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</si>
  <si>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</si>
  <si>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</si>
  <si>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</si>
  <si>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</si>
  <si>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</si>
  <si>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</si>
  <si>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</si>
  <si>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</si>
  <si>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</si>
  <si>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</si>
  <si>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</si>
  <si>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</si>
  <si>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</si>
  <si>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</si>
  <si>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</si>
  <si>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</si>
  <si>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</si>
  <si>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</si>
  <si>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</si>
  <si>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</si>
  <si>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</si>
  <si>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</si>
  <si>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</si>
  <si>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</si>
  <si>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</si>
  <si>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</si>
  <si>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</si>
  <si>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</si>
  <si>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</si>
  <si>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</si>
  <si>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</si>
  <si>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</si>
  <si>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</si>
  <si>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</si>
  <si>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</si>
  <si>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</si>
  <si>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</si>
  <si>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</si>
  <si>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</si>
  <si>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</si>
  <si>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</si>
  <si>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</si>
  <si>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</si>
  <si>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</si>
  <si>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</si>
  <si>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</si>
  <si>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</si>
  <si>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</si>
  <si>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</si>
  <si>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</si>
  <si>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</si>
  <si>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</si>
  <si>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</si>
  <si>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</si>
  <si>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</si>
  <si>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</si>
  <si>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</si>
  <si>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</si>
  <si>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</si>
  <si>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</si>
  <si>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</si>
  <si>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</si>
  <si>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</si>
  <si>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</si>
  <si>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</si>
  <si>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</si>
  <si>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</si>
  <si>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</si>
  <si>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</si>
  <si>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</si>
  <si>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</si>
  <si>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</si>
  <si>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</si>
  <si>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</si>
  <si>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</si>
  <si>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</si>
  <si>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</si>
  <si>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</si>
  <si>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</si>
  <si>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</si>
  <si>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</si>
  <si>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</si>
  <si>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</si>
  <si>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</si>
  <si>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</si>
  <si>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</si>
  <si>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</si>
  <si>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</si>
  <si>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</si>
  <si>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</si>
  <si>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</si>
  <si>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</si>
  <si>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</si>
  <si>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</si>
  <si>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</si>
  <si>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</si>
  <si>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</si>
  <si>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</si>
  <si>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</si>
  <si>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</si>
  <si>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</si>
  <si>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</si>
  <si>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</si>
  <si>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</si>
  <si>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</si>
  <si>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</si>
  <si>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</si>
  <si>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</si>
  <si>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</si>
  <si>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</si>
  <si>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</si>
  <si>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</si>
  <si>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</si>
  <si>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</si>
  <si>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</si>
  <si>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</si>
  <si>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</si>
  <si>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</si>
  <si>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</si>
  <si>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</si>
  <si>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</si>
  <si>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</si>
  <si>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</si>
  <si>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</si>
  <si>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</si>
  <si>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</si>
  <si>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</si>
  <si>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</si>
  <si>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</si>
  <si>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</si>
  <si>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</si>
  <si>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</si>
  <si>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</si>
  <si>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</si>
  <si>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</si>
  <si>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</si>
  <si>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</si>
  <si>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</si>
  <si>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</si>
  <si>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</si>
  <si>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</si>
  <si>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</si>
  <si>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</si>
  <si>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</si>
  <si>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</si>
  <si>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</si>
  <si>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</si>
  <si>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</si>
  <si>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</si>
  <si>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</si>
  <si>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</si>
  <si>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</si>
  <si>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</si>
  <si>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</si>
  <si>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</si>
  <si>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</si>
  <si>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</si>
  <si>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</si>
  <si>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</si>
  <si>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</si>
  <si>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</si>
  <si>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</si>
  <si>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</si>
  <si>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</si>
  <si>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</si>
  <si>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</si>
  <si>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</si>
  <si>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</si>
  <si>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</si>
  <si>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</si>
  <si>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</si>
  <si>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</si>
  <si>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</si>
  <si>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</si>
  <si>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</si>
  <si>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</si>
  <si>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</si>
  <si>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</si>
  <si>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</si>
  <si>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</si>
  <si>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</si>
  <si>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</si>
  <si>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</si>
  <si>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</si>
  <si>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</si>
  <si>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</si>
  <si>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</si>
  <si>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</si>
  <si>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</si>
  <si>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</si>
  <si>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</si>
  <si>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</si>
  <si>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</si>
  <si>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</si>
  <si>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</si>
  <si>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</si>
  <si>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</si>
  <si>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</si>
  <si>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</si>
  <si>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</si>
  <si>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</si>
  <si>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</si>
  <si>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</si>
  <si>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</si>
  <si>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</si>
  <si>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</si>
  <si>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</si>
  <si>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</si>
  <si>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</si>
  <si>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</si>
  <si>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</si>
  <si>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</si>
  <si>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</si>
  <si>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</si>
  <si>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</si>
  <si>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</si>
  <si>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</si>
  <si>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</si>
  <si>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</si>
  <si>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</si>
  <si>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</si>
  <si>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</si>
  <si>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</si>
  <si>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</si>
  <si>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</si>
  <si>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</si>
  <si>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</si>
  <si>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</si>
  <si>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</si>
  <si>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</si>
  <si>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</si>
  <si>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</si>
  <si>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</si>
  <si>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</si>
  <si>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</si>
  <si>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</si>
  <si>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</si>
  <si>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</si>
  <si>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</si>
  <si>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</si>
  <si>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</si>
  <si>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</si>
  <si>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</si>
  <si>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</si>
  <si>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</si>
  <si>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</si>
  <si>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</si>
  <si>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</si>
  <si>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</si>
  <si>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</si>
  <si>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</si>
  <si>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</si>
  <si>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</si>
  <si>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</si>
  <si>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</si>
  <si>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</si>
  <si>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</si>
  <si>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</si>
  <si>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</si>
  <si>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</si>
  <si>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</si>
  <si>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</si>
  <si>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</si>
  <si>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</si>
  <si>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</si>
  <si>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</si>
  <si>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</si>
  <si>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</si>
  <si>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</si>
  <si>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</si>
  <si>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</si>
  <si>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</si>
  <si>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</si>
  <si>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</si>
  <si>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</si>
  <si>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</si>
  <si>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</si>
  <si>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</si>
  <si>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</si>
  <si>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</si>
  <si>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</si>
  <si>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</si>
  <si>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</si>
  <si>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</si>
  <si>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</si>
  <si>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</si>
  <si>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</si>
  <si>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</si>
  <si>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</si>
  <si>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</si>
  <si>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</si>
  <si>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</si>
  <si>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</si>
  <si>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</si>
  <si>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</si>
  <si>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</si>
  <si>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</si>
  <si>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</si>
  <si>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</si>
  <si>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</si>
  <si>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</si>
  <si>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</si>
  <si>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</si>
  <si>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</si>
  <si>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</si>
  <si>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</si>
  <si>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</si>
  <si>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</si>
  <si>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</si>
  <si>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</si>
  <si>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</si>
  <si>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</si>
  <si>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</si>
  <si>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</si>
  <si>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</si>
  <si>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</si>
  <si>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</si>
  <si>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</si>
  <si>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</si>
  <si>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</si>
  <si>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</si>
  <si>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</si>
  <si>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</si>
  <si>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</si>
  <si>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</si>
  <si>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</si>
  <si>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</si>
  <si>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</si>
  <si>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</si>
  <si>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</si>
  <si>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</si>
  <si>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</si>
  <si>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</si>
  <si>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</si>
  <si>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</si>
  <si>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</si>
  <si>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</si>
  <si>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</si>
  <si>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</si>
  <si>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</si>
  <si>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</si>
  <si>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</si>
  <si>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</si>
  <si>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</si>
  <si>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</si>
  <si>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</si>
  <si>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</si>
  <si>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</si>
  <si>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</si>
  <si>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</si>
  <si>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</si>
  <si>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</si>
  <si>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</si>
  <si>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</si>
  <si>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</si>
  <si>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</si>
  <si>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</si>
  <si>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</si>
  <si>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</si>
  <si>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</si>
  <si>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</si>
  <si>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</si>
  <si>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</si>
  <si>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</si>
  <si>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</si>
  <si>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</si>
  <si>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</si>
  <si>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</si>
  <si>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</si>
  <si>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</si>
  <si>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</si>
  <si>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</si>
  <si>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</si>
  <si>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</si>
  <si>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</si>
  <si>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</si>
  <si>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</si>
  <si>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</si>
  <si>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</si>
  <si>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</si>
  <si>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</si>
  <si>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</si>
  <si>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</si>
  <si>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</si>
  <si>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</si>
  <si>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</si>
  <si>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</si>
  <si>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</si>
  <si>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</si>
  <si>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</si>
  <si>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</si>
  <si>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</si>
  <si>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</si>
  <si>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</si>
  <si>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</si>
  <si>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</si>
  <si>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</si>
  <si>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</si>
  <si>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</si>
  <si>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</si>
  <si>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</si>
  <si>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</si>
  <si>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</si>
  <si>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</si>
  <si>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</si>
  <si>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</si>
  <si>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</si>
  <si>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</si>
  <si>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</si>
  <si>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</si>
  <si>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</si>
  <si>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</si>
  <si>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</si>
  <si>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</si>
  <si>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</si>
  <si>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</si>
  <si>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</si>
  <si>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</si>
  <si>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</si>
  <si>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</si>
  <si>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</si>
  <si>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</si>
  <si>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</si>
  <si>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</si>
  <si>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</si>
  <si>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</si>
  <si>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</si>
  <si>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</si>
  <si>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</si>
  <si>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</si>
  <si>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</si>
  <si>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</si>
  <si>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</si>
  <si>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</si>
  <si>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</si>
  <si>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</si>
  <si>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</si>
  <si>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</si>
  <si>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</si>
  <si>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</si>
  <si>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</si>
  <si>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</si>
  <si>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</si>
  <si>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</si>
  <si>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</si>
  <si>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</si>
  <si>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</si>
  <si>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</si>
  <si>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</si>
  <si>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</si>
  <si>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</si>
  <si>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</si>
  <si>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</si>
  <si>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</si>
  <si>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</si>
  <si>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</si>
  <si>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</si>
  <si>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</si>
  <si>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</si>
  <si>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</si>
  <si>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</si>
  <si>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</si>
  <si>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</si>
  <si>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</si>
  <si>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</si>
  <si>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</si>
  <si>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</si>
  <si>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</si>
  <si>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</si>
  <si>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</si>
  <si>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</si>
  <si>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</si>
  <si>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</si>
  <si>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</si>
  <si>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</si>
  <si>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</si>
  <si>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</si>
  <si>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</si>
  <si>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</si>
  <si>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</si>
  <si>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</si>
  <si>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</si>
  <si>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</si>
  <si>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</si>
  <si>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</si>
  <si>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</si>
  <si>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</si>
  <si>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</si>
  <si>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</si>
  <si>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</si>
  <si>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</si>
  <si>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</si>
  <si>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</si>
  <si>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</si>
  <si>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</si>
  <si>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</si>
  <si>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</si>
  <si>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</si>
  <si>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</si>
  <si>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</si>
  <si>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</si>
  <si>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</si>
  <si>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</si>
  <si>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</si>
  <si>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</si>
  <si>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</si>
  <si>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</si>
  <si>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</si>
  <si>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</si>
  <si>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</si>
  <si>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</si>
  <si>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</si>
  <si>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</si>
  <si>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</si>
  <si>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</si>
  <si>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</si>
  <si>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</si>
  <si>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</si>
  <si>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</si>
  <si>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</si>
  <si>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</si>
  <si>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</si>
  <si>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</si>
  <si>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</si>
  <si>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</si>
  <si>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</si>
  <si>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</si>
  <si>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</si>
  <si>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</si>
  <si>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</si>
  <si>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</si>
  <si>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</si>
  <si>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</si>
  <si>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</si>
  <si>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</si>
  <si>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</si>
  <si>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</si>
  <si>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</si>
  <si>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</si>
  <si>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</si>
  <si>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</si>
  <si>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</si>
  <si>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</si>
  <si>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</si>
  <si>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</si>
  <si>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</si>
  <si>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</si>
  <si>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</si>
  <si>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</si>
  <si>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</si>
  <si>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</si>
  <si>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</si>
  <si>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</si>
  <si>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</si>
  <si>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</si>
  <si>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</si>
  <si>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</si>
  <si>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</si>
  <si>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</si>
  <si>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</si>
  <si>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</si>
  <si>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</si>
  <si>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</si>
  <si>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</si>
  <si>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</si>
  <si>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</si>
  <si>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</si>
  <si>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</si>
  <si>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</si>
  <si>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</si>
  <si>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</si>
  <si>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</si>
  <si>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</si>
  <si>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</si>
  <si>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</si>
  <si>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</si>
  <si>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</si>
  <si>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</si>
  <si>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</si>
  <si>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</si>
  <si>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</si>
  <si>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</si>
  <si>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</si>
  <si>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</si>
  <si>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</si>
  <si>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</si>
  <si>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</si>
  <si>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</si>
  <si>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</si>
  <si>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</si>
  <si>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</si>
  <si>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</si>
  <si>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</si>
  <si>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</si>
  <si>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</si>
  <si>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</si>
  <si>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</si>
  <si>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</si>
  <si>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</si>
  <si>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</si>
  <si>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</si>
  <si>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</si>
  <si>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</si>
  <si>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</si>
  <si>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</si>
  <si>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</si>
  <si>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</si>
  <si>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</si>
  <si>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</si>
  <si>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</si>
  <si>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</si>
  <si>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</si>
  <si>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</si>
  <si>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</si>
  <si>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</si>
  <si>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</si>
  <si>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</si>
  <si>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</si>
  <si>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</si>
  <si>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</si>
  <si>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</si>
  <si>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</si>
  <si>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</si>
  <si>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</si>
  <si>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</si>
  <si>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</si>
  <si>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</si>
  <si>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</si>
  <si>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</si>
  <si>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</si>
  <si>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</si>
  <si>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</si>
  <si>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</si>
  <si>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</si>
  <si>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</si>
  <si>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</si>
  <si>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</si>
  <si>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</si>
  <si>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</si>
  <si>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</si>
  <si>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</si>
  <si>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</si>
  <si>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</si>
  <si>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</si>
  <si>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</si>
  <si>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</si>
  <si>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</si>
  <si>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</si>
  <si>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</si>
  <si>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</si>
  <si>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</si>
  <si>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</si>
  <si>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</si>
  <si>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</si>
  <si>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</si>
  <si>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</si>
  <si>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</si>
  <si>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</si>
  <si>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</si>
  <si>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</si>
  <si>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</si>
  <si>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</si>
  <si>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</si>
  <si>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</si>
  <si>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</si>
  <si>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</si>
  <si>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</si>
  <si>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</si>
  <si>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</si>
  <si>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</si>
  <si>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</si>
  <si>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</si>
  <si>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</si>
  <si>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</si>
  <si>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</si>
  <si>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</si>
  <si>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</si>
  <si>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</si>
  <si>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</si>
  <si>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</si>
  <si>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</si>
  <si>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</si>
  <si>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</si>
  <si>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</si>
  <si>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</si>
  <si>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</si>
  <si>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</si>
  <si>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</si>
  <si>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</si>
  <si>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</si>
  <si>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</si>
  <si>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</si>
  <si>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</si>
  <si>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</si>
  <si>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</si>
  <si>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</si>
  <si>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</si>
  <si>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</si>
  <si>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</si>
  <si>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</si>
  <si>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</si>
  <si>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</si>
  <si>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</si>
  <si>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</si>
  <si>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</si>
  <si>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</si>
  <si>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</si>
  <si>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</si>
  <si>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</si>
  <si>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</si>
  <si>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</si>
  <si>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</si>
  <si>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</si>
  <si>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</si>
  <si>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</si>
  <si>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</si>
  <si>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</si>
  <si>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</si>
  <si>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</si>
  <si>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</si>
  <si>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</si>
  <si>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</si>
  <si>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</si>
  <si>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</si>
  <si>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</si>
  <si>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</si>
  <si>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</si>
  <si>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</si>
  <si>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</si>
  <si>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</si>
  <si>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</si>
  <si>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</si>
  <si>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</si>
  <si>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</si>
  <si>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</si>
  <si>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</si>
  <si>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</si>
  <si>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</si>
  <si>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</si>
  <si>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</si>
  <si>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</si>
  <si>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</si>
  <si>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</si>
  <si>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</si>
  <si>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</si>
  <si>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</si>
  <si>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</si>
  <si>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</si>
  <si>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</si>
  <si>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</si>
  <si>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</si>
  <si>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</si>
  <si>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</si>
  <si>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</si>
  <si>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</si>
  <si>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</si>
  <si>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</si>
  <si>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</si>
  <si>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</si>
  <si>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</si>
  <si>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</si>
  <si>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</si>
  <si>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</si>
  <si>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</si>
  <si>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</si>
  <si>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</si>
  <si>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</si>
  <si>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</si>
  <si>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</si>
  <si>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</si>
  <si>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</si>
  <si>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</si>
  <si>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</si>
  <si>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</si>
  <si>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</si>
  <si>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</si>
  <si>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</si>
  <si>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</si>
  <si>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</si>
  <si>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</si>
  <si>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</si>
  <si>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</si>
  <si>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</si>
  <si>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</si>
  <si>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</si>
  <si>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</si>
  <si>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</si>
  <si>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</si>
  <si>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</si>
  <si>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</si>
  <si>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</si>
  <si>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</si>
  <si>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</si>
  <si>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</si>
  <si>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</si>
  <si>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</si>
  <si>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</si>
  <si>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</si>
  <si>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</si>
  <si>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</si>
  <si>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</si>
  <si>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</si>
  <si>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</si>
  <si>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</si>
  <si>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</si>
  <si>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</si>
  <si>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</si>
  <si>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</si>
  <si>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</si>
  <si>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</si>
  <si>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</si>
  <si>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</si>
  <si>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</si>
  <si>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</si>
  <si>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</si>
  <si>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</si>
  <si>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</si>
  <si>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</si>
  <si>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</si>
  <si>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</si>
  <si>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</si>
  <si>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</si>
  <si>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</si>
  <si>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</si>
  <si>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</si>
  <si>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</si>
  <si>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</si>
  <si>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</si>
  <si>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</si>
  <si>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</si>
  <si>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</si>
  <si>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</si>
  <si>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</si>
  <si>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</si>
  <si>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</si>
  <si>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</si>
  <si>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</si>
  <si>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</si>
  <si>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</si>
  <si>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</si>
  <si>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</si>
  <si>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</si>
  <si>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</si>
  <si>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</si>
  <si>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</si>
  <si>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</si>
  <si>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</si>
  <si>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</si>
  <si>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</si>
  <si>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</si>
  <si>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</si>
  <si>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</si>
  <si>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</si>
  <si>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</si>
  <si>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</si>
  <si>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</si>
  <si>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</si>
  <si>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</si>
  <si>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</si>
  <si>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</si>
  <si>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</si>
  <si>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</si>
  <si>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</si>
  <si>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</si>
  <si>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</si>
  <si>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</si>
  <si>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</si>
  <si>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</si>
  <si>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</si>
  <si>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</si>
  <si>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</si>
  <si>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</si>
  <si>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</si>
  <si>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</si>
  <si>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</si>
  <si>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</si>
  <si>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</si>
  <si>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</si>
  <si>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</si>
  <si>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</si>
  <si>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</si>
  <si>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</si>
  <si>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</si>
  <si>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</si>
  <si>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</si>
  <si>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</si>
  <si>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</si>
  <si>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</si>
  <si>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</si>
  <si>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</si>
  <si>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</si>
  <si>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</si>
  <si>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</si>
  <si>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</si>
  <si>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</si>
  <si>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</si>
  <si>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</si>
  <si>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</si>
  <si>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</si>
  <si>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</si>
  <si>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</si>
  <si>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</si>
  <si>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</si>
  <si>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</si>
  <si>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</si>
  <si>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</si>
  <si>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</si>
  <si>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</si>
  <si>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</si>
  <si>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</si>
  <si>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</si>
  <si>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</si>
  <si>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</si>
  <si>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</si>
  <si>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</si>
  <si>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</si>
  <si>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</si>
  <si>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</si>
  <si>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</si>
  <si>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</si>
  <si>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</si>
  <si>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</si>
  <si>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</si>
  <si>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</si>
  <si>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</si>
  <si>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</si>
  <si>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</si>
  <si>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</si>
  <si>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</si>
  <si>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</si>
  <si>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</si>
  <si>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</si>
  <si>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</si>
  <si>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</si>
  <si>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</si>
  <si>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</si>
  <si>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</si>
  <si>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</si>
  <si>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</si>
  <si>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</si>
  <si>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</si>
  <si>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</si>
  <si>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</si>
  <si>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</si>
  <si>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</si>
  <si>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</si>
  <si>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</si>
  <si>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</si>
  <si>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</si>
  <si>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</si>
  <si>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</si>
  <si>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</si>
  <si>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</si>
  <si>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</si>
  <si>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</si>
  <si>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</si>
  <si>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</si>
  <si>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</si>
  <si>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</si>
  <si>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</si>
  <si>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</si>
  <si>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</si>
  <si>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</si>
  <si>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</si>
  <si>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</si>
  <si>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</si>
  <si>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</si>
  <si>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</si>
  <si>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</si>
  <si>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</si>
  <si>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</si>
  <si>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</si>
  <si>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</si>
  <si>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</si>
  <si>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</si>
  <si>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</si>
  <si>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</si>
  <si>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</si>
  <si>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</si>
  <si>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</si>
  <si>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</si>
  <si>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</si>
  <si>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</si>
  <si>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</si>
  <si>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</si>
  <si>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</si>
  <si>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</si>
  <si>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</si>
  <si>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</si>
  <si>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</si>
  <si>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</si>
  <si>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</si>
  <si>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</si>
  <si>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</si>
  <si>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</si>
  <si>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</si>
  <si>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</si>
  <si>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</si>
  <si>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</si>
  <si>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</si>
  <si>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</si>
  <si>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</si>
  <si>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</si>
  <si>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</si>
  <si>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</si>
  <si>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</si>
  <si>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</si>
  <si>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</si>
  <si>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</si>
  <si>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</si>
  <si>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</si>
  <si>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</si>
  <si>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</si>
  <si>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</si>
  <si>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</si>
  <si>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</si>
  <si>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</si>
  <si>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</si>
  <si>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</si>
  <si>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</si>
  <si>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</si>
  <si>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</si>
  <si>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</si>
  <si>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</si>
  <si>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</si>
  <si>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</si>
  <si>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</si>
  <si>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</si>
  <si>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</si>
  <si>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</si>
  <si>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</si>
  <si>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</si>
  <si>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</si>
  <si>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</si>
  <si>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</si>
  <si>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</si>
  <si>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</si>
  <si>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</si>
  <si>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</si>
  <si>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</si>
  <si>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</si>
  <si>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</si>
  <si>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</si>
  <si>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</si>
  <si>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</si>
  <si>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</si>
  <si>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</si>
  <si>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</si>
  <si>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</si>
  <si>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</si>
  <si>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</si>
  <si>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</si>
  <si>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</si>
  <si>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</si>
  <si>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</si>
  <si>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</si>
  <si>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</si>
  <si>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</si>
  <si>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</si>
  <si>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</si>
  <si>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</si>
  <si>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</si>
  <si>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</si>
  <si>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</si>
  <si>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</si>
  <si>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</si>
  <si>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</si>
  <si>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</si>
  <si>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</si>
  <si>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</si>
  <si>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</si>
  <si>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</si>
  <si>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</si>
  <si>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</si>
  <si>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</si>
  <si>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</si>
  <si>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</si>
  <si>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</si>
  <si>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</si>
  <si>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</si>
  <si>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</si>
  <si>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</si>
  <si>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</si>
  <si>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</si>
  <si>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</si>
  <si>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</si>
  <si>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</si>
  <si>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</si>
  <si>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</si>
  <si>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</si>
  <si>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</si>
  <si>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</si>
  <si>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</si>
  <si>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</si>
  <si>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</si>
  <si>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</si>
  <si>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</si>
  <si>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</si>
  <si>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</si>
  <si>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</si>
  <si>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</si>
  <si>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</si>
  <si>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</si>
  <si>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</si>
  <si>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</si>
  <si>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</si>
  <si>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</si>
  <si>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</si>
  <si>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</si>
  <si>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</si>
  <si>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</si>
  <si>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</si>
  <si>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</si>
  <si>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</si>
  <si>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</si>
  <si>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</si>
  <si>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</si>
  <si>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</si>
  <si>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</si>
  <si>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</si>
  <si>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</si>
  <si>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</si>
  <si>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</si>
  <si>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</si>
  <si>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</si>
  <si>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</si>
  <si>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</si>
  <si>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</si>
  <si>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</si>
  <si>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</si>
  <si>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</si>
  <si>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</si>
  <si>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</si>
  <si>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</si>
  <si>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</si>
  <si>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</si>
  <si>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</si>
  <si>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</si>
  <si>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</si>
  <si>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</si>
  <si>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</si>
  <si>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</si>
  <si>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</si>
  <si>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</si>
  <si>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</si>
  <si>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</si>
  <si>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</si>
  <si>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</si>
  <si>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</si>
  <si>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</si>
  <si>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</si>
  <si>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</si>
  <si>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</si>
  <si>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</si>
  <si>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</si>
  <si>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</si>
  <si>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</si>
  <si>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</si>
  <si>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</si>
  <si>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</si>
  <si>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</si>
  <si>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</si>
  <si>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</si>
  <si>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</si>
  <si>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</si>
  <si>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</si>
  <si>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</si>
  <si>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</si>
  <si>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</si>
  <si>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</si>
  <si>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</si>
  <si>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</si>
  <si>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</si>
  <si>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</si>
  <si>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</si>
  <si>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</si>
  <si>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</si>
  <si>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</si>
  <si>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</si>
  <si>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</si>
  <si>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</si>
  <si>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</si>
  <si>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</si>
  <si>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</si>
  <si>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</si>
  <si>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</si>
  <si>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</si>
  <si>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</si>
  <si>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</si>
  <si>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</si>
  <si>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</si>
  <si>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</si>
  <si>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</si>
  <si>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</si>
  <si>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</si>
  <si>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</si>
  <si>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</si>
  <si>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</si>
  <si>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</si>
  <si>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</si>
  <si>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</si>
  <si>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</si>
  <si>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</si>
  <si>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</si>
  <si>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</si>
  <si>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</si>
  <si>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</si>
  <si>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</si>
  <si>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</si>
  <si>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</si>
  <si>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</si>
  <si>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</si>
  <si>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</si>
  <si>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</si>
  <si>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</si>
  <si>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</si>
  <si>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</si>
  <si>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</si>
  <si>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</si>
  <si>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</si>
  <si>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</si>
  <si>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</si>
  <si>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</si>
  <si>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</si>
  <si>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</si>
  <si>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</si>
  <si>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</si>
  <si>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</si>
  <si>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</si>
  <si>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</si>
  <si>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</si>
  <si>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</si>
  <si>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</si>
  <si>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</si>
  <si>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</si>
  <si>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</si>
  <si>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</si>
  <si>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</si>
  <si>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</si>
  <si>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</si>
  <si>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</si>
  <si>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</si>
  <si>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</si>
  <si>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</si>
  <si>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</si>
  <si>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</si>
  <si>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</si>
  <si>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</si>
  <si>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</si>
  <si>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</si>
  <si>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</si>
  <si>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</si>
  <si>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</si>
  <si>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</si>
  <si>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</si>
  <si>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</si>
  <si>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</si>
  <si>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</si>
  <si>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</si>
  <si>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</si>
  <si>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</si>
  <si>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</si>
  <si>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</si>
  <si>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</si>
  <si>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</si>
  <si>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</si>
  <si>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</si>
  <si>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</si>
  <si>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</si>
  <si>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</si>
  <si>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</si>
  <si>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</si>
  <si>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</si>
  <si>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</si>
  <si>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</si>
  <si>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</si>
  <si>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</si>
  <si>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</si>
  <si>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</si>
  <si>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</si>
  <si>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</si>
  <si>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</si>
  <si>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</si>
  <si>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</si>
  <si>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</si>
  <si>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</si>
  <si>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</si>
  <si>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</si>
  <si>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</si>
  <si>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</si>
  <si>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</si>
  <si>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</si>
  <si>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</si>
  <si>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</si>
  <si>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</si>
  <si>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</si>
  <si>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</si>
  <si>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</si>
  <si>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</si>
  <si>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</si>
  <si>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</si>
  <si>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</si>
  <si>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</si>
  <si>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</si>
  <si>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</si>
  <si>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</si>
  <si>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</si>
  <si>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</si>
  <si>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</si>
  <si>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</si>
  <si>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</si>
  <si>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</si>
  <si>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</si>
  <si>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</si>
  <si>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</si>
  <si>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</si>
  <si>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</si>
  <si>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</si>
  <si>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</si>
  <si>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</si>
  <si>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</si>
  <si>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</si>
  <si>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</si>
  <si>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</si>
  <si>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</si>
  <si>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</si>
  <si>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</si>
  <si>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</si>
  <si>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</si>
  <si>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</si>
  <si>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</si>
  <si>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</si>
  <si>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</si>
  <si>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</si>
  <si>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</si>
  <si>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</si>
  <si>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</si>
  <si>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</si>
  <si>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</si>
  <si>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</si>
  <si>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</si>
  <si>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</si>
  <si>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</si>
  <si>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</si>
  <si>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</si>
  <si>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</si>
  <si>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</si>
  <si>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</si>
  <si>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</si>
  <si>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</si>
  <si>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</si>
  <si>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</si>
  <si>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</si>
  <si>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</si>
  <si>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</si>
  <si>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</si>
  <si>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</si>
  <si>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</si>
  <si>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</si>
  <si>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</si>
  <si>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</si>
  <si>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</si>
  <si>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</si>
  <si>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</si>
  <si>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</si>
  <si>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</si>
  <si>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</si>
  <si>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</si>
  <si>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</si>
  <si>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</si>
  <si>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</si>
  <si>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</si>
  <si>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</si>
  <si>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</si>
  <si>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</si>
  <si>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</si>
  <si>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</si>
  <si>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</si>
  <si>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</si>
  <si>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</si>
  <si>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</si>
  <si>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</si>
  <si>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</si>
  <si>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</si>
  <si>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</si>
  <si>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</si>
  <si>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</si>
  <si>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</si>
  <si>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</si>
  <si>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</si>
  <si>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</si>
  <si>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</si>
  <si>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</si>
  <si>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</si>
  <si>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</si>
  <si>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</si>
  <si>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</si>
  <si>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</si>
  <si>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</si>
  <si>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</si>
  <si>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</si>
  <si>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</si>
  <si>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</si>
  <si>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</si>
  <si>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</si>
  <si>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</si>
  <si>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</si>
  <si>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</si>
  <si>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</si>
  <si>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</si>
  <si>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</si>
  <si>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</si>
  <si>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</si>
  <si>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</si>
  <si>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</si>
  <si>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</si>
  <si>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</si>
  <si>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</si>
  <si>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</si>
  <si>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</si>
  <si>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</si>
  <si>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</si>
  <si>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</si>
  <si>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</si>
  <si>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</si>
  <si>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</si>
  <si>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</si>
  <si>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</si>
  <si>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</si>
  <si>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</si>
  <si>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</si>
  <si>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</si>
  <si>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</si>
  <si>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</si>
  <si>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</si>
  <si>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</si>
  <si>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</si>
  <si>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</si>
  <si>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</si>
  <si>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</si>
  <si>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</si>
  <si>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</si>
  <si>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</si>
  <si>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</si>
  <si>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</si>
  <si>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</si>
  <si>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</si>
  <si>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</si>
  <si>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</si>
  <si>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</si>
  <si>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</si>
  <si>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</si>
  <si>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</si>
  <si>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</si>
  <si>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</si>
  <si>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</si>
  <si>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</si>
  <si>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</si>
  <si>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</si>
  <si>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</si>
  <si>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</si>
  <si>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</si>
  <si>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</si>
  <si>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</si>
  <si>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</si>
  <si>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</si>
  <si>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</si>
  <si>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</si>
  <si>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</si>
  <si>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</si>
  <si>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</si>
  <si>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</si>
  <si>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</si>
  <si>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</si>
  <si>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</si>
  <si>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</si>
  <si>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</si>
  <si>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</si>
  <si>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</si>
  <si>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</si>
  <si>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</si>
  <si>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</si>
  <si>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</si>
  <si>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</si>
  <si>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</si>
  <si>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</si>
  <si>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</si>
  <si>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</si>
  <si>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</si>
  <si>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</si>
  <si>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</si>
  <si>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</si>
  <si>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</si>
  <si>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</si>
  <si>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</si>
  <si>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</si>
  <si>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</si>
  <si>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</si>
  <si>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</si>
  <si>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</si>
  <si>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</si>
  <si>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</si>
  <si>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</si>
  <si>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</si>
  <si>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</si>
  <si>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</si>
  <si>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</si>
  <si>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</si>
  <si>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</si>
  <si>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</si>
  <si>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</si>
  <si>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</si>
  <si>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</si>
  <si>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</si>
  <si>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</si>
  <si>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</si>
  <si>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</si>
  <si>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</si>
  <si>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</si>
  <si>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</si>
  <si>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</si>
  <si>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</si>
  <si>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</si>
  <si>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</si>
  <si>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</si>
  <si>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</si>
  <si>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</si>
  <si>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</si>
  <si>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</si>
  <si>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</si>
  <si>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</si>
  <si>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</si>
  <si>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</si>
  <si>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</si>
  <si>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</si>
  <si>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</si>
  <si>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</si>
  <si>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</si>
  <si>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</si>
  <si>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</si>
  <si>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</si>
  <si>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</si>
  <si>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</si>
  <si>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</si>
  <si>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</si>
  <si>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</si>
  <si>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</si>
  <si>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</si>
  <si>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</si>
  <si>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</si>
  <si>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</si>
  <si>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</si>
  <si>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</si>
  <si>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</si>
  <si>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</si>
  <si>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</si>
  <si>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</si>
  <si>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</si>
  <si>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</si>
  <si>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</si>
  <si>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</si>
  <si>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</si>
  <si>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</si>
  <si>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</si>
  <si>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</si>
  <si>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</si>
  <si>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</si>
  <si>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</si>
  <si>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</si>
  <si>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</si>
  <si>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</si>
  <si>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</si>
  <si>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</si>
  <si>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</si>
  <si>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</si>
  <si>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</si>
  <si>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</si>
  <si>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</si>
  <si>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</si>
  <si>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</si>
  <si>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</si>
  <si>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</si>
  <si>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</si>
  <si>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</si>
  <si>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</si>
  <si>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</si>
  <si>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</si>
  <si>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</si>
  <si>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</si>
  <si>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</si>
  <si>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</si>
  <si>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</si>
  <si>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</si>
  <si>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</si>
  <si>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</si>
  <si>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</si>
  <si>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</si>
  <si>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</si>
  <si>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</si>
  <si>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</si>
  <si>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</si>
  <si>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</si>
  <si>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</si>
  <si>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</si>
  <si>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</si>
  <si>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</si>
  <si>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</si>
  <si>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</si>
  <si>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</si>
  <si>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</si>
  <si>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</si>
  <si>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</si>
  <si>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</si>
  <si>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</si>
  <si>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</si>
  <si>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</si>
  <si>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</si>
  <si>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</si>
  <si>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</si>
  <si>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</si>
  <si>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</si>
  <si>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</si>
  <si>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</si>
  <si>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</si>
  <si>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</si>
  <si>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</si>
  <si>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</si>
  <si>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</si>
  <si>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</si>
  <si>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</si>
  <si>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</si>
  <si>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</si>
  <si>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</si>
  <si>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</si>
  <si>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</si>
  <si>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</si>
  <si>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</si>
  <si>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</si>
  <si>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</si>
  <si>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</si>
  <si>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</si>
  <si>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</si>
  <si>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</si>
  <si>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</si>
  <si>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</si>
  <si>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</si>
  <si>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</si>
  <si>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</si>
  <si>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</si>
  <si>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</si>
  <si>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</si>
  <si>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</si>
  <si>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</si>
  <si>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</si>
  <si>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</si>
  <si>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</si>
  <si>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</si>
  <si>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</si>
  <si>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</si>
  <si>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</si>
  <si>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</si>
  <si>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</si>
  <si>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</si>
  <si>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</si>
  <si>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</si>
  <si>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</si>
  <si>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</si>
  <si>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</si>
  <si>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</si>
  <si>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</si>
  <si>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</si>
  <si>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</si>
  <si>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</si>
  <si>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</si>
  <si>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</si>
  <si>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</si>
  <si>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</si>
  <si>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</si>
  <si>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</si>
  <si>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</si>
  <si>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</si>
  <si>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</si>
  <si>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</si>
  <si>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</si>
  <si>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</si>
  <si>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</si>
  <si>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</si>
  <si>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</si>
  <si>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</si>
  <si>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</si>
  <si>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</si>
  <si>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</si>
  <si>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</si>
  <si>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</si>
  <si>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</si>
  <si>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</si>
  <si>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</si>
  <si>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</si>
  <si>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</si>
  <si>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</si>
  <si>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</si>
  <si>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</si>
  <si>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</si>
  <si>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</si>
  <si>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</si>
  <si>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</si>
  <si>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</si>
  <si>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</si>
  <si>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</si>
  <si>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</si>
  <si>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</si>
  <si>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</si>
  <si>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</si>
  <si>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</si>
  <si>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</si>
  <si>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</si>
  <si>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</si>
  <si>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</si>
  <si>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</si>
  <si>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</si>
  <si>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</si>
  <si>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</si>
  <si>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</si>
  <si>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</si>
  <si>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</si>
  <si>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</si>
  <si>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</si>
  <si>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</si>
  <si>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</si>
  <si>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</si>
  <si>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</si>
  <si>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</si>
  <si>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</si>
  <si>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</si>
  <si>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</si>
  <si>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</si>
  <si>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</si>
  <si>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</si>
  <si>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</si>
  <si>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</si>
  <si>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</si>
  <si>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</si>
  <si>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</si>
  <si>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</si>
  <si>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</si>
  <si>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</si>
  <si>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</si>
  <si>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</si>
  <si>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</si>
  <si>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</si>
  <si>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</si>
  <si>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</si>
  <si>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</si>
  <si>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</si>
  <si>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</si>
  <si>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</si>
  <si>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</si>
  <si>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</si>
  <si>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</si>
  <si>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</si>
  <si>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</si>
  <si>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</si>
  <si>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</si>
  <si>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</si>
  <si>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</si>
  <si>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</si>
  <si>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</si>
  <si>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</si>
  <si>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</si>
  <si>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</si>
  <si>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</si>
  <si>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</si>
  <si>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</si>
  <si>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</si>
  <si>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</si>
  <si>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</si>
  <si>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</si>
  <si>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</si>
  <si>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</si>
  <si>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</si>
  <si>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</si>
  <si>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</si>
  <si>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</si>
  <si>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</si>
  <si>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</si>
  <si>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</si>
  <si>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</si>
  <si>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</si>
  <si>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</si>
  <si>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</si>
  <si>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</si>
  <si>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</si>
  <si>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</si>
  <si>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</si>
  <si>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</si>
  <si>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</si>
  <si>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</si>
  <si>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</si>
  <si>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</si>
  <si>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</si>
  <si>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</si>
  <si>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</si>
  <si>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</si>
  <si>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</si>
  <si>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</si>
  <si>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</si>
  <si>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</si>
  <si>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</si>
  <si>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</si>
  <si>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</si>
  <si>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</si>
  <si>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</si>
  <si>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</si>
  <si>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</si>
  <si>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</si>
  <si>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</si>
  <si>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</si>
  <si>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</si>
  <si>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</si>
  <si>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</si>
  <si>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</si>
  <si>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</si>
  <si>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</si>
  <si>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</si>
  <si>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</si>
  <si>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</si>
  <si>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</si>
  <si>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</si>
  <si>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</si>
  <si>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</si>
  <si>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</si>
  <si>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</si>
  <si>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</si>
  <si>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</si>
  <si>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</si>
  <si>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</si>
  <si>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</si>
  <si>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</si>
  <si>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</si>
  <si>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</si>
  <si>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</si>
  <si>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</si>
  <si>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</si>
  <si>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</si>
  <si>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</si>
  <si>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</si>
  <si>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</si>
  <si>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</si>
  <si>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</si>
  <si>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</si>
  <si>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</si>
  <si>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</si>
  <si>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</si>
  <si>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</si>
  <si>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</si>
  <si>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</si>
  <si>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</si>
  <si>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</si>
  <si>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</si>
  <si>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</si>
  <si>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</si>
  <si>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</si>
  <si>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</si>
  <si>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</si>
  <si>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</si>
  <si>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</si>
  <si>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</si>
  <si>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</si>
  <si>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</si>
  <si>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</si>
  <si>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</si>
  <si>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</si>
  <si>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</si>
  <si>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</si>
  <si>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</si>
  <si>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</si>
  <si>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</si>
  <si>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</si>
  <si>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</si>
  <si>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</si>
  <si>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</si>
  <si>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</si>
  <si>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</si>
  <si>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</si>
  <si>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</si>
  <si>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</si>
  <si>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</si>
  <si>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</si>
  <si>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</si>
  <si>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</si>
  <si>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</si>
  <si>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</si>
  <si>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</si>
  <si>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</si>
  <si>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</si>
  <si>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</si>
  <si>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</si>
  <si>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</si>
  <si>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</si>
  <si>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</si>
  <si>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</si>
  <si>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</si>
  <si>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</si>
  <si>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</si>
  <si>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</si>
  <si>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</si>
  <si>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</si>
  <si>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</si>
  <si>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</si>
  <si>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</si>
  <si>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</si>
  <si>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</si>
  <si>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</si>
  <si>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</si>
  <si>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</si>
  <si>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</si>
  <si>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</si>
  <si>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</si>
  <si>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</si>
  <si>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</si>
  <si>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</si>
  <si>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</si>
  <si>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</si>
  <si>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</si>
  <si>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</si>
  <si>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</si>
  <si>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</si>
  <si>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</si>
  <si>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</si>
  <si>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</si>
  <si>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</si>
  <si>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</si>
  <si>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</si>
  <si>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</si>
  <si>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</si>
  <si>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</si>
  <si>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</si>
  <si>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</si>
  <si>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</si>
  <si>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</si>
  <si>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</si>
  <si>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</si>
  <si>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</si>
  <si>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</si>
  <si>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</si>
  <si>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</si>
  <si>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</si>
  <si>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</si>
  <si>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</si>
  <si>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</si>
  <si>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</si>
  <si>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</si>
  <si>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</si>
  <si>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</si>
  <si>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</si>
  <si>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</si>
  <si>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</si>
  <si>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</si>
  <si>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</si>
  <si>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</si>
  <si>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</si>
  <si>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</si>
  <si>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</si>
  <si>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</si>
  <si>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</si>
  <si>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</si>
  <si>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</si>
  <si>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</si>
  <si>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</si>
  <si>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</si>
  <si>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</si>
  <si>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</si>
  <si>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</si>
  <si>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</si>
  <si>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</si>
  <si>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</si>
  <si>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</si>
  <si>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</si>
  <si>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</si>
  <si>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</si>
  <si>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</si>
  <si>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</si>
  <si>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</si>
  <si>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</si>
  <si>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</si>
  <si>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</si>
  <si>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</si>
  <si>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</si>
  <si>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</si>
  <si>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</si>
  <si>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</si>
  <si>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</si>
  <si>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</si>
  <si>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</si>
  <si>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</si>
  <si>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</si>
  <si>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</si>
  <si>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</si>
  <si>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</si>
  <si>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</si>
  <si>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</si>
  <si>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</si>
  <si>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</si>
  <si>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</si>
  <si>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</si>
  <si>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</si>
  <si>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</si>
  <si>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</si>
  <si>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</si>
  <si>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</si>
  <si>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</si>
  <si>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</si>
  <si>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</si>
  <si>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</si>
  <si>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</si>
  <si>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</si>
  <si>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</si>
  <si>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</si>
  <si>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</si>
  <si>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</si>
  <si>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</si>
  <si>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</si>
  <si>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</si>
  <si>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</si>
  <si>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</si>
  <si>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</si>
  <si>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</si>
  <si>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</si>
  <si>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</si>
  <si>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</si>
  <si>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</si>
  <si>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</si>
  <si>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</si>
  <si>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</si>
  <si>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</si>
  <si>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</si>
  <si>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</si>
  <si>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</si>
  <si>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</si>
  <si>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</si>
  <si>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</si>
  <si>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</si>
  <si>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</si>
  <si>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</si>
  <si>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</si>
  <si>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</si>
  <si>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</si>
  <si>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</si>
  <si>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</si>
  <si>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</si>
  <si>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</si>
  <si>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</si>
  <si>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</si>
  <si>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</si>
  <si>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</si>
  <si>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</si>
  <si>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</si>
  <si>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</si>
  <si>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</si>
  <si>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</si>
  <si>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</si>
  <si>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</si>
  <si>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</si>
  <si>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</si>
  <si>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</si>
  <si>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</si>
  <si>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</si>
  <si>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</si>
  <si>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</si>
  <si>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</si>
  <si>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</si>
  <si>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</si>
  <si>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</si>
  <si>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</si>
  <si>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</si>
  <si>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</si>
  <si>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</si>
  <si>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</si>
  <si>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</si>
  <si>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</si>
  <si>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</si>
  <si>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</si>
  <si>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</si>
  <si>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</si>
  <si>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</si>
  <si>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</si>
  <si>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</si>
  <si>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</si>
  <si>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</si>
  <si>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</si>
  <si>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</si>
  <si>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</si>
  <si>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</si>
  <si>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</si>
  <si>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</si>
  <si>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</si>
  <si>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</si>
  <si>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</si>
  <si>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</si>
  <si>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</si>
  <si>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</si>
  <si>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</si>
  <si>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</si>
  <si>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</si>
  <si>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</si>
  <si>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</si>
  <si>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</si>
  <si>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</si>
  <si>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</si>
  <si>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</si>
  <si>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</si>
  <si>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</si>
  <si>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</si>
  <si>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</si>
  <si>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</si>
  <si>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</si>
  <si>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</si>
  <si>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</si>
  <si>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</si>
  <si>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</si>
  <si>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</si>
  <si>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</si>
  <si>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</si>
  <si>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</si>
  <si>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</si>
  <si>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</si>
  <si>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</si>
  <si>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</si>
  <si>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</si>
  <si>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</si>
  <si>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</si>
  <si>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</si>
  <si>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</si>
  <si>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</si>
  <si>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</si>
  <si>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</si>
  <si>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</si>
  <si>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</si>
  <si>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</si>
  <si>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</si>
  <si>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</si>
  <si>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</si>
  <si>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</si>
  <si>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</si>
  <si>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</si>
  <si>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</si>
  <si>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</si>
  <si>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</si>
  <si>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</si>
  <si>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</si>
  <si>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</si>
  <si>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</si>
  <si>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</si>
  <si>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</si>
  <si>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</si>
  <si>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</si>
  <si>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</si>
  <si>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</si>
  <si>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</si>
  <si>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</si>
  <si>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</si>
  <si>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</si>
  <si>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</si>
  <si>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</si>
  <si>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</si>
  <si>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</si>
  <si>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</si>
  <si>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</si>
  <si>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</si>
  <si>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</si>
  <si>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</si>
  <si>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</si>
  <si>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</si>
  <si>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</si>
  <si>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</si>
  <si>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</si>
  <si>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</si>
  <si>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</si>
  <si>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</si>
  <si>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</si>
  <si>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</si>
  <si>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</si>
  <si>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</si>
  <si>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</si>
  <si>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</si>
  <si>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</si>
  <si>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</si>
  <si>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</si>
  <si>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</si>
  <si>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</si>
  <si>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</si>
  <si>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</si>
  <si>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</si>
  <si>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</si>
  <si>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</si>
  <si>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</si>
  <si>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</si>
  <si>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</si>
  <si>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</si>
  <si>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</si>
  <si>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</si>
  <si>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</si>
  <si>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</si>
  <si>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</si>
  <si>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</si>
  <si>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</si>
  <si>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</si>
  <si>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</si>
  <si>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</si>
  <si>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</si>
  <si>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</si>
  <si>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</si>
  <si>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</si>
  <si>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</si>
  <si>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</si>
  <si>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</si>
  <si>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</si>
  <si>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</si>
  <si>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</si>
  <si>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</si>
  <si>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</si>
  <si>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</si>
  <si>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</si>
  <si>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</si>
  <si>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</si>
  <si>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</si>
  <si>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</si>
  <si>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</si>
  <si>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</si>
  <si>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</si>
  <si>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</si>
  <si>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</si>
  <si>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</si>
  <si>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</si>
  <si>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</si>
  <si>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</si>
  <si>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</si>
  <si>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</si>
  <si>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</si>
  <si>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</si>
  <si>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</si>
  <si>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</si>
  <si>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</si>
  <si>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</si>
  <si>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</si>
  <si>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</si>
  <si>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</si>
  <si>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</si>
  <si>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</si>
  <si>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</si>
  <si>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</si>
  <si>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</si>
  <si>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</si>
  <si>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</si>
  <si>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</si>
  <si>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</si>
  <si>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</si>
  <si>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</si>
  <si>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</si>
  <si>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</si>
  <si>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</si>
  <si>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</si>
  <si>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</si>
  <si>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</si>
  <si>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</si>
  <si>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</si>
  <si>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</si>
  <si>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</si>
  <si>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</si>
  <si>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</si>
  <si>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</si>
  <si>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</si>
  <si>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</si>
  <si>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</si>
  <si>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</si>
  <si>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</si>
  <si>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</si>
  <si>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</si>
  <si>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</si>
  <si>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</si>
  <si>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</si>
  <si>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</si>
  <si>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</si>
  <si>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</si>
  <si>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</si>
  <si>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</si>
  <si>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</si>
  <si>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</si>
  <si>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</si>
  <si>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</si>
  <si>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</si>
  <si>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</si>
  <si>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</si>
  <si>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</si>
  <si>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</si>
  <si>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</si>
  <si>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</si>
  <si>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</si>
  <si>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</si>
  <si>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</si>
  <si>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</si>
  <si>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</si>
  <si>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</si>
  <si>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</si>
  <si>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</si>
  <si>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</si>
  <si>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</si>
  <si>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</si>
  <si>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</si>
  <si>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</si>
  <si>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</si>
  <si>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</si>
  <si>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</si>
  <si>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</si>
  <si>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</si>
  <si>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</si>
  <si>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</si>
  <si>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</si>
  <si>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</si>
  <si>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</si>
  <si>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</si>
  <si>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</si>
  <si>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</si>
  <si>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</si>
  <si>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</si>
  <si>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</si>
  <si>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</si>
  <si>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</si>
  <si>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</si>
  <si>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</si>
  <si>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</si>
  <si>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</si>
  <si>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</si>
  <si>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</si>
  <si>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</si>
  <si>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</si>
  <si>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</si>
  <si>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</si>
  <si>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</si>
  <si>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</si>
  <si>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</si>
  <si>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</si>
  <si>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</si>
  <si>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</si>
  <si>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</si>
  <si>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</si>
  <si>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</si>
  <si>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</si>
  <si>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</si>
  <si>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</si>
  <si>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</si>
  <si>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</si>
  <si>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</si>
  <si>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</si>
  <si>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</si>
  <si>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</si>
  <si>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</si>
  <si>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</si>
  <si>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</si>
  <si>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</si>
  <si>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</si>
  <si>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</si>
  <si>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</si>
  <si>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</si>
  <si>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</si>
  <si>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</si>
  <si>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</si>
  <si>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</si>
  <si>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</si>
  <si>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</si>
  <si>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</si>
  <si>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</si>
  <si>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</si>
  <si>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</si>
  <si>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</si>
  <si>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</si>
  <si>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</si>
  <si>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</si>
  <si>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</si>
  <si>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</si>
  <si>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</si>
  <si>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</si>
  <si>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</si>
  <si>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</si>
  <si>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</si>
  <si>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</si>
  <si>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</si>
  <si>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</si>
  <si>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</si>
  <si>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</si>
  <si>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</si>
  <si>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</si>
  <si>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</si>
  <si>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</si>
  <si>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</si>
  <si>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</si>
  <si>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</si>
  <si>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</si>
  <si>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</si>
  <si>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</si>
  <si>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</si>
  <si>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</si>
  <si>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</si>
  <si>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</si>
  <si>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</si>
  <si>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</si>
  <si>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</si>
  <si>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</si>
  <si>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</si>
  <si>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</si>
  <si>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</si>
  <si>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</si>
  <si>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</si>
  <si>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</si>
  <si>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</si>
  <si>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</si>
  <si>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</si>
  <si>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</si>
  <si>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</si>
  <si>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</si>
  <si>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</si>
  <si>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</si>
  <si>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</si>
  <si>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</si>
  <si>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</si>
  <si>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</si>
  <si>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</si>
  <si>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</si>
  <si>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</si>
  <si>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</si>
  <si>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</si>
  <si>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</si>
  <si>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</si>
  <si>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</si>
  <si>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</si>
  <si>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</si>
  <si>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</si>
  <si>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</si>
  <si>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</si>
  <si>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</si>
  <si>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</si>
  <si>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</si>
  <si>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</si>
  <si>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</si>
  <si>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</si>
  <si>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</si>
  <si>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</si>
  <si>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</si>
  <si>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</si>
  <si>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</si>
  <si>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</si>
  <si>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</si>
  <si>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</si>
  <si>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</si>
  <si>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</si>
  <si>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</si>
  <si>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</si>
  <si>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</si>
  <si>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</si>
  <si>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</si>
  <si>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</si>
  <si>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</si>
  <si>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</si>
  <si>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</si>
  <si>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</si>
  <si>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</si>
  <si>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</si>
  <si>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</si>
  <si>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</si>
  <si>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</si>
  <si>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</si>
  <si>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</si>
  <si>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</si>
  <si>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</si>
  <si>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</si>
  <si>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</si>
  <si>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</si>
  <si>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</si>
  <si>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</si>
  <si>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</si>
  <si>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</si>
  <si>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</si>
  <si>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</si>
  <si>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</si>
  <si>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</si>
  <si>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</si>
  <si>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</si>
  <si>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</si>
  <si>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</si>
  <si>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</si>
  <si>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</si>
  <si>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</si>
  <si>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</si>
  <si>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</si>
  <si>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</si>
  <si>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</si>
  <si>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</si>
  <si>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</si>
  <si>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</si>
  <si>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</si>
  <si>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</si>
  <si>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</si>
  <si>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</si>
  <si>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</si>
  <si>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</si>
  <si>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</si>
  <si>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</si>
  <si>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</si>
  <si>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</si>
  <si>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</si>
  <si>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</si>
  <si>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</si>
  <si>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</si>
  <si>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</si>
  <si>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</si>
  <si>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</si>
  <si>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</si>
  <si>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</si>
  <si>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</si>
  <si>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</si>
  <si>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</si>
  <si>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</si>
  <si>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</si>
  <si>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</si>
  <si>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</si>
  <si>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</si>
  <si>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</si>
  <si>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</si>
  <si>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</si>
  <si>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</si>
  <si>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</si>
  <si>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</si>
  <si>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</si>
  <si>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</si>
  <si>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</si>
  <si>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</si>
  <si>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</si>
  <si>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</si>
  <si>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</si>
  <si>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</si>
  <si>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</si>
  <si>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</si>
  <si>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</si>
  <si>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</si>
  <si>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</si>
  <si>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</si>
  <si>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</si>
  <si>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</si>
  <si>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</si>
  <si>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</si>
  <si>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</si>
  <si>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</si>
  <si>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</si>
  <si>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</si>
  <si>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</si>
  <si>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</si>
  <si>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</si>
  <si>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</si>
  <si>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</si>
  <si>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</si>
  <si>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</si>
  <si>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</si>
  <si>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</si>
  <si>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</si>
  <si>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</si>
  <si>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</si>
  <si>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</si>
  <si>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</si>
  <si>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</si>
  <si>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</si>
  <si>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</si>
  <si>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</si>
  <si>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</si>
  <si>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</si>
  <si>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</si>
  <si>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</si>
  <si>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</si>
  <si>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</si>
  <si>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</si>
  <si>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</si>
  <si>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</si>
  <si>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</si>
  <si>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</si>
  <si>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</si>
  <si>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</si>
  <si>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</si>
  <si>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</si>
  <si>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</si>
  <si>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</si>
  <si>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</si>
  <si>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</si>
  <si>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</si>
  <si>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</si>
  <si>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</si>
  <si>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</si>
  <si>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</si>
  <si>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</si>
  <si>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</si>
  <si>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</si>
  <si>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</si>
  <si>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</si>
  <si>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</si>
  <si>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</si>
  <si>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</si>
  <si>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</si>
  <si>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</si>
  <si>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</si>
  <si>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</si>
  <si>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</si>
  <si>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</si>
  <si>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</si>
  <si>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</si>
  <si>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</si>
  <si>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</si>
  <si>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</si>
  <si>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</si>
  <si>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</si>
  <si>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</si>
  <si>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</si>
  <si>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</si>
  <si>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</si>
  <si>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</si>
  <si>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</si>
  <si>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</si>
  <si>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</si>
  <si>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</si>
  <si>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</si>
  <si>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</si>
  <si>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</si>
  <si>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</si>
  <si>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</si>
  <si>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</si>
  <si>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</si>
  <si>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</si>
  <si>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</si>
  <si>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</si>
  <si>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</si>
  <si>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</si>
  <si>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</si>
  <si>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</si>
  <si>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</si>
  <si>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</si>
  <si>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</si>
  <si>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</si>
  <si>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</si>
  <si>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</si>
  <si>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</si>
  <si>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</si>
  <si>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</si>
  <si>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</si>
  <si>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</si>
  <si>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</si>
  <si>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</si>
  <si>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</si>
  <si>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</si>
  <si>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</si>
  <si>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</si>
  <si>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</si>
  <si>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</si>
  <si>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</si>
  <si>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</si>
  <si>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</si>
  <si>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</si>
  <si>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</si>
  <si>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</si>
  <si>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</si>
  <si>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</si>
  <si>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</si>
  <si>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</si>
  <si>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</si>
  <si>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</si>
  <si>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</si>
  <si>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</si>
  <si>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</si>
  <si>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</si>
  <si>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</si>
  <si>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</si>
  <si>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</si>
  <si>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</si>
  <si>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</si>
  <si>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</si>
  <si>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</si>
  <si>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</si>
  <si>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</si>
  <si>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</si>
  <si>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</si>
  <si>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</si>
  <si>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</si>
  <si>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</si>
  <si>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</si>
  <si>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</si>
  <si>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</si>
  <si>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</si>
  <si>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</si>
  <si>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</si>
  <si>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</si>
  <si>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</si>
  <si>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</si>
  <si>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</si>
  <si>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</si>
  <si>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</si>
  <si>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</si>
  <si>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</si>
  <si>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</si>
  <si>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</si>
  <si>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</si>
  <si>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</si>
  <si>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</si>
  <si>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</si>
  <si>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</si>
  <si>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</si>
  <si>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</si>
  <si>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</si>
  <si>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</si>
  <si>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</si>
  <si>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</si>
  <si>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</si>
  <si>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</si>
  <si>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</si>
  <si>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</si>
  <si>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</si>
  <si>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</si>
  <si>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</si>
  <si>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</si>
  <si>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</si>
  <si>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</si>
  <si>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</si>
  <si>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</si>
  <si>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</si>
  <si>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</si>
  <si>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</si>
  <si>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</si>
  <si>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</si>
  <si>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</si>
  <si>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</si>
  <si>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</si>
  <si>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</si>
  <si>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</si>
  <si>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</si>
  <si>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</si>
  <si>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</si>
  <si>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</si>
  <si>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</si>
  <si>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</si>
  <si>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</si>
  <si>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</si>
  <si>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</si>
  <si>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</si>
  <si>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</si>
  <si>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</si>
  <si>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</si>
  <si>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</si>
  <si>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</si>
  <si>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</si>
  <si>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</si>
  <si>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</si>
  <si>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</si>
  <si>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</si>
  <si>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</si>
  <si>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</si>
  <si>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</si>
  <si>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</si>
  <si>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</si>
  <si>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</si>
  <si>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</si>
  <si>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</si>
  <si>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</si>
  <si>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</si>
  <si>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</si>
  <si>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</si>
  <si>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</si>
  <si>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</si>
  <si>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</si>
  <si>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</si>
  <si>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</si>
  <si>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</si>
  <si>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</si>
  <si>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</si>
  <si>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</si>
  <si>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</si>
  <si>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</si>
  <si>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</si>
  <si>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</si>
  <si>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</si>
  <si>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</si>
  <si>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</si>
  <si>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</si>
  <si>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</si>
  <si>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</si>
  <si>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</si>
  <si>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</si>
  <si>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</si>
  <si>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</si>
  <si>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</si>
  <si>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</si>
  <si>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</si>
  <si>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</si>
  <si>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</si>
  <si>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</si>
  <si>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</si>
  <si>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</si>
  <si>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</si>
  <si>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</si>
  <si>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</si>
  <si>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</si>
  <si>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</si>
  <si>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</si>
  <si>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</si>
  <si>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</si>
  <si>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</si>
  <si>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</si>
  <si>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</si>
  <si>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</si>
  <si>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</si>
  <si>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</si>
  <si>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</si>
  <si>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</si>
  <si>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</si>
  <si>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</si>
  <si>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</si>
  <si>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</si>
  <si>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</si>
  <si>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</si>
  <si>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</si>
  <si>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</si>
  <si>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</si>
  <si>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</si>
  <si>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</si>
  <si>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</si>
  <si>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</si>
  <si>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</si>
  <si>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</si>
  <si>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</si>
  <si>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</si>
  <si>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</si>
  <si>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</si>
  <si>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</si>
  <si>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</si>
  <si>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</si>
  <si>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</si>
  <si>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</si>
  <si>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</si>
  <si>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</si>
  <si>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</si>
  <si>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</si>
  <si>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</si>
  <si>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</si>
  <si>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</si>
  <si>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</si>
  <si>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</si>
  <si>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</si>
  <si>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</si>
  <si>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</si>
  <si>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</si>
  <si>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</si>
  <si>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</si>
  <si>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</si>
  <si>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</si>
  <si>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</si>
  <si>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</si>
  <si>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</si>
  <si>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</si>
  <si>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</si>
  <si>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</si>
  <si>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</si>
  <si>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</si>
  <si>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</si>
  <si>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</si>
  <si>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</si>
  <si>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</si>
  <si>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</si>
  <si>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</si>
  <si>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</si>
  <si>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</si>
  <si>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</si>
  <si>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</si>
  <si>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</si>
  <si>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</si>
  <si>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</si>
  <si>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</si>
  <si>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</si>
  <si>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</si>
  <si>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</si>
  <si>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</si>
  <si>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</si>
  <si>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</si>
  <si>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</si>
  <si>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</si>
  <si>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</si>
  <si>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</si>
  <si>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</si>
  <si>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</si>
  <si>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</si>
  <si>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</si>
  <si>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</si>
  <si>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</si>
  <si>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</si>
  <si>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</si>
  <si>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</si>
  <si>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</si>
  <si>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</si>
  <si>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</si>
  <si>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</si>
  <si>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</si>
  <si>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</si>
  <si>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</si>
  <si>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</si>
  <si>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</si>
  <si>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</si>
  <si>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</si>
  <si>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</si>
  <si>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</si>
  <si>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</si>
  <si>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</si>
  <si>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</si>
  <si>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</si>
  <si>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</si>
  <si>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</si>
  <si>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</si>
  <si>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</si>
  <si>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</si>
  <si>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</si>
  <si>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</si>
  <si>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</si>
  <si>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</si>
  <si>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</si>
  <si>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</si>
  <si>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</si>
  <si>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</si>
  <si>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</si>
  <si>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</si>
  <si>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</si>
  <si>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</si>
  <si>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</si>
  <si>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</si>
  <si>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</si>
  <si>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</si>
  <si>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</si>
  <si>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</si>
  <si>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</si>
  <si>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</si>
  <si>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</si>
  <si>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</si>
  <si>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</si>
  <si>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</si>
  <si>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</si>
  <si>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</si>
  <si>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</si>
  <si>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</si>
  <si>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</si>
  <si>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</si>
  <si>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</si>
  <si>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</si>
  <si>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</si>
  <si>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</si>
  <si>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</si>
  <si>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</si>
  <si>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</si>
  <si>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</si>
  <si>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</si>
  <si>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</si>
  <si>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</si>
  <si>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</si>
  <si>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</si>
  <si>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</si>
  <si>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</si>
  <si>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</si>
  <si>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</si>
  <si>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</si>
  <si>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</si>
  <si>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</si>
  <si>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</si>
  <si>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</si>
  <si>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</si>
  <si>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</si>
  <si>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</si>
  <si>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</si>
  <si>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</si>
  <si>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</si>
  <si>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</si>
  <si>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</si>
  <si>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</si>
  <si>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</si>
  <si>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</si>
  <si>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</si>
  <si>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</si>
  <si>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</si>
  <si>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</si>
  <si>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</si>
  <si>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</si>
  <si>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</si>
  <si>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</si>
  <si>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</si>
  <si>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</si>
  <si>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</si>
  <si>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</si>
  <si>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</si>
  <si>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</si>
  <si>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</si>
  <si>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</si>
  <si>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</si>
  <si>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</si>
  <si>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</si>
  <si>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</si>
  <si>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</si>
  <si>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</si>
  <si>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</si>
  <si>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</si>
  <si>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</si>
  <si>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</si>
  <si>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</si>
  <si>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</si>
  <si>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</si>
  <si>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</si>
  <si>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</si>
  <si>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</si>
  <si>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</si>
  <si>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</si>
  <si>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</si>
  <si>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</si>
  <si>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</si>
  <si>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</si>
  <si>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</si>
  <si>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</si>
  <si>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</si>
  <si>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</si>
  <si>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</si>
  <si>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</si>
  <si>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</si>
  <si>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</si>
  <si>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</si>
  <si>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</si>
  <si>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</si>
  <si>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</si>
  <si>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</si>
  <si>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</si>
  <si>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</si>
  <si>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</si>
  <si>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</si>
  <si>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</si>
  <si>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</si>
  <si>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</si>
  <si>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</si>
  <si>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</si>
  <si>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</si>
  <si>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</si>
  <si>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</si>
  <si>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</si>
  <si>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</si>
  <si>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</si>
  <si>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</si>
  <si>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</si>
  <si>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</si>
  <si>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</si>
  <si>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</si>
  <si>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</si>
  <si>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</si>
  <si>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</si>
  <si>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</si>
  <si>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</si>
  <si>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</si>
  <si>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</si>
  <si>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</si>
  <si>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</si>
  <si>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</si>
  <si>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</si>
  <si>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</si>
  <si>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</si>
  <si>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</si>
  <si>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</si>
  <si>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</si>
  <si>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</si>
  <si>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</si>
  <si>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</si>
  <si>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</si>
  <si>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</si>
  <si>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</si>
  <si>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</si>
  <si>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</si>
  <si>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</si>
  <si>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</si>
  <si>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</si>
  <si>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</si>
  <si>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</si>
  <si>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</si>
  <si>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</si>
  <si>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</si>
  <si>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</si>
  <si>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</si>
  <si>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</si>
  <si>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</si>
  <si>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</si>
  <si>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</si>
  <si>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</si>
  <si>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</si>
  <si>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</si>
  <si>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</si>
  <si>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</si>
  <si>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</si>
  <si>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</si>
  <si>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</si>
  <si>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</si>
  <si>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</si>
  <si>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</si>
  <si>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</si>
  <si>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</si>
  <si>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</si>
  <si>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</si>
  <si>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</si>
  <si>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</si>
  <si>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</si>
  <si>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</si>
  <si>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</si>
  <si>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</si>
  <si>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</si>
  <si>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</si>
  <si>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</si>
  <si>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</si>
  <si>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</si>
  <si>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</si>
  <si>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</si>
  <si>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</si>
  <si>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</si>
  <si>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</si>
  <si>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</si>
  <si>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</si>
  <si>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</si>
  <si>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</si>
  <si>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</si>
  <si>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</si>
  <si>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</si>
  <si>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</si>
  <si>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</si>
  <si>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</si>
  <si>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</si>
  <si>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</si>
  <si>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</si>
  <si>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</si>
  <si>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</si>
  <si>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</si>
  <si>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</si>
  <si>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</si>
  <si>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</si>
  <si>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</si>
  <si>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</si>
  <si>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</si>
  <si>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</si>
  <si>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</si>
  <si>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</si>
  <si>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</si>
  <si>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</si>
  <si>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</si>
  <si>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</si>
  <si>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</si>
  <si>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</si>
  <si>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</si>
  <si>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</si>
  <si>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</si>
  <si>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</si>
  <si>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</si>
  <si>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</si>
  <si>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</si>
  <si>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</si>
  <si>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</si>
  <si>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</si>
  <si>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</si>
  <si>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</si>
  <si>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</si>
  <si>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</si>
  <si>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</si>
  <si>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</si>
  <si>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</si>
  <si>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</si>
  <si>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</si>
  <si>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</si>
  <si>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</si>
  <si>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</si>
  <si>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</si>
  <si>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</si>
  <si>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</si>
  <si>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</si>
  <si>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</si>
  <si>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</si>
  <si>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</si>
  <si>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</si>
  <si>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</si>
  <si>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</si>
  <si>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</si>
  <si>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</si>
  <si>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</si>
  <si>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</si>
  <si>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</si>
  <si>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</si>
  <si>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</si>
  <si>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</si>
  <si>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</si>
  <si>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</si>
  <si>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</si>
  <si>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</si>
  <si>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</si>
  <si>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</si>
  <si>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</si>
  <si>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</si>
  <si>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</si>
  <si>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</si>
  <si>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</si>
  <si>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</si>
  <si>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</si>
  <si>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</si>
  <si>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</si>
  <si>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</si>
  <si>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</si>
  <si>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</si>
  <si>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</si>
  <si>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</si>
  <si>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</si>
  <si>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</si>
  <si>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</si>
  <si>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</si>
  <si>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</si>
  <si>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</si>
  <si>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</si>
  <si>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</si>
  <si>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</si>
  <si>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</si>
  <si>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</si>
  <si>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</si>
  <si>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</si>
  <si>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</si>
  <si>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</si>
  <si>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</si>
  <si>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</si>
  <si>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</si>
  <si>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</si>
  <si>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</si>
  <si>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</si>
  <si>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</si>
  <si>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</si>
  <si>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</si>
  <si>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</si>
  <si>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</si>
  <si>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</si>
  <si>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</si>
  <si>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</si>
  <si>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</si>
  <si>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</si>
  <si>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</si>
  <si>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</si>
  <si>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</si>
  <si>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</si>
  <si>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</si>
  <si>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</si>
  <si>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</si>
  <si>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</si>
  <si>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</si>
  <si>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</si>
  <si>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</si>
  <si>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</si>
  <si>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</si>
  <si>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</si>
  <si>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</si>
  <si>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</si>
  <si>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</si>
  <si>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</si>
  <si>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</si>
  <si>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</si>
  <si>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</si>
  <si>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</si>
  <si>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</si>
  <si>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</si>
  <si>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</si>
  <si>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</si>
  <si>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</si>
  <si>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</si>
  <si>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</si>
  <si>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</si>
  <si>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</si>
  <si>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</si>
  <si>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</si>
  <si>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</si>
  <si>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</si>
  <si>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</si>
  <si>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</si>
  <si>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</si>
  <si>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</si>
  <si>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</si>
  <si>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</si>
  <si>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</si>
  <si>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</si>
  <si>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</si>
  <si>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</si>
  <si>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</si>
  <si>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</si>
  <si>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</si>
  <si>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</si>
  <si>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</si>
  <si>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</si>
  <si>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</si>
  <si>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</si>
  <si>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</si>
  <si>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</si>
  <si>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</si>
  <si>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</si>
  <si>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</si>
  <si>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</si>
  <si>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</si>
  <si>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</si>
  <si>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</si>
  <si>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</si>
  <si>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</si>
  <si>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</si>
  <si>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</si>
  <si>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</si>
  <si>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</si>
  <si>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</si>
  <si>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</si>
  <si>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</si>
  <si>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</si>
  <si>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</si>
  <si>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</si>
  <si>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</si>
  <si>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</si>
  <si>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</si>
  <si>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</si>
  <si>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</si>
  <si>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</si>
  <si>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</si>
  <si>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</si>
  <si>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</si>
  <si>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</si>
  <si>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</si>
  <si>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</si>
  <si>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</si>
  <si>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</si>
  <si>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</si>
  <si>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</si>
  <si>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</si>
  <si>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</si>
  <si>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</si>
  <si>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</si>
  <si>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</si>
  <si>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</si>
  <si>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</si>
  <si>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</si>
  <si>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</si>
  <si>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</si>
  <si>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</si>
  <si>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</si>
  <si>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</si>
  <si>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</si>
  <si>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</si>
  <si>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</si>
  <si>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</si>
  <si>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</si>
  <si>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</si>
  <si>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</si>
  <si>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</si>
  <si>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</si>
  <si>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</si>
  <si>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</si>
  <si>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</si>
  <si>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</si>
  <si>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</si>
  <si>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</si>
  <si>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</si>
  <si>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</si>
  <si>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</si>
  <si>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</si>
  <si>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</si>
  <si>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</si>
  <si>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</si>
  <si>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</si>
  <si>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</si>
  <si>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</si>
  <si>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</si>
  <si>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</si>
  <si>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</si>
  <si>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</si>
  <si>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</si>
  <si>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</si>
  <si>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</si>
  <si>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</si>
  <si>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</si>
  <si>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</si>
  <si>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</si>
  <si>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</si>
  <si>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</si>
  <si>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</si>
  <si>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</si>
  <si>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</si>
  <si>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</si>
  <si>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</si>
  <si>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</si>
  <si>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</si>
  <si>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</si>
  <si>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</si>
  <si>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</si>
  <si>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</si>
  <si>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</si>
  <si>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</si>
  <si>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</si>
  <si>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</si>
  <si>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</si>
  <si>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</si>
  <si>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</si>
  <si>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</si>
  <si>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</si>
  <si>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</si>
  <si>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</si>
  <si>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</si>
  <si>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</si>
  <si>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</si>
  <si>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</si>
  <si>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</si>
  <si>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</si>
  <si>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</si>
  <si>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</si>
  <si>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</si>
  <si>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</si>
  <si>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</si>
  <si>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</si>
  <si>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</si>
  <si>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</si>
  <si>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</si>
  <si>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</si>
  <si>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</si>
  <si>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</si>
  <si>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</si>
  <si>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</si>
  <si>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</si>
  <si>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</si>
  <si>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</si>
  <si>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</si>
  <si>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</si>
  <si>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</si>
  <si>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</si>
  <si>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</si>
  <si>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</si>
  <si>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</si>
  <si>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</si>
  <si>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</si>
  <si>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</si>
  <si>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</si>
  <si>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</si>
  <si>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</si>
  <si>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</si>
  <si>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</si>
  <si>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</si>
  <si>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</si>
  <si>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</si>
  <si>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</si>
  <si>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</si>
  <si>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</si>
  <si>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</si>
  <si>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</si>
  <si>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</si>
  <si>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</si>
  <si>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</si>
  <si>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</si>
  <si>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</si>
  <si>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</si>
  <si>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</si>
  <si>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</si>
  <si>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</si>
  <si>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</si>
  <si>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</si>
  <si>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</si>
  <si>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</si>
  <si>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</si>
  <si>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</si>
  <si>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</si>
  <si>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</si>
  <si>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</si>
  <si>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</si>
  <si>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</si>
  <si>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</si>
  <si>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</si>
  <si>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</si>
  <si>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</si>
  <si>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</si>
  <si>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</si>
  <si>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</si>
  <si>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</si>
  <si>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</si>
  <si>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</si>
  <si>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</si>
  <si>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</si>
  <si>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</si>
  <si>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</si>
  <si>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</si>
  <si>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</si>
  <si>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</si>
  <si>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</si>
  <si>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</si>
  <si>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</si>
  <si>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</si>
  <si>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</si>
  <si>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</si>
  <si>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</si>
  <si>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</si>
  <si>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</si>
  <si>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</si>
  <si>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</si>
  <si>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</si>
  <si>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</si>
  <si>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</si>
  <si>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</si>
  <si>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</si>
  <si>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</si>
  <si>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</si>
  <si>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</si>
  <si>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</si>
  <si>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</si>
  <si>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</si>
  <si>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</si>
  <si>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</si>
  <si>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</si>
  <si>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</si>
  <si>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</si>
  <si>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</si>
  <si>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</si>
  <si>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</si>
  <si>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</si>
  <si>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</si>
  <si>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</si>
  <si>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</si>
  <si>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</si>
  <si>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</si>
  <si>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</si>
  <si>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</si>
  <si>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</si>
  <si>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</si>
  <si>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</si>
  <si>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</si>
  <si>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</si>
  <si>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</si>
  <si>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</si>
  <si>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</si>
  <si>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</si>
  <si>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</si>
  <si>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</si>
  <si>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</si>
  <si>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</si>
  <si>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</si>
  <si>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</si>
  <si>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</si>
  <si>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</si>
  <si>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</si>
  <si>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</si>
  <si>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</si>
  <si>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</si>
  <si>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</si>
  <si>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</si>
  <si>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</si>
  <si>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</si>
  <si>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</si>
  <si>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</si>
  <si>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</si>
  <si>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</si>
  <si>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</si>
  <si>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</si>
  <si>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</si>
  <si>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</si>
  <si>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</si>
  <si>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</si>
  <si>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</si>
  <si>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</si>
  <si>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</si>
  <si>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</si>
  <si>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</si>
  <si>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</si>
  <si>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</si>
  <si>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</si>
  <si>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</si>
  <si>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</si>
  <si>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</si>
  <si>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</si>
  <si>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</si>
  <si>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</si>
  <si>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</si>
  <si>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</si>
  <si>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</si>
  <si>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</si>
  <si>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</si>
  <si>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</si>
  <si>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</si>
  <si>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</si>
  <si>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</si>
  <si>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</si>
  <si>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</si>
  <si>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</si>
  <si>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</si>
  <si>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</si>
  <si>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</si>
  <si>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</si>
  <si>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</si>
  <si>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</si>
  <si>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</si>
  <si>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</si>
  <si>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</si>
  <si>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</si>
  <si>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</si>
  <si>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</si>
  <si>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</si>
  <si>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</si>
  <si>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</si>
  <si>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</si>
  <si>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</si>
  <si>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</si>
  <si>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</si>
  <si>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</si>
  <si>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</si>
  <si>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</si>
  <si>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</si>
  <si>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</si>
  <si>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</si>
  <si>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</si>
  <si>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</si>
  <si>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</si>
  <si>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</si>
  <si>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</si>
  <si>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</si>
  <si>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</si>
  <si>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</si>
  <si>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</si>
  <si>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</si>
  <si>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</si>
  <si>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</si>
  <si>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</si>
  <si>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</si>
  <si>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</si>
  <si>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</si>
  <si>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</si>
  <si>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</si>
  <si>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</si>
  <si>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</si>
  <si>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</si>
  <si>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</si>
  <si>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</si>
  <si>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</si>
  <si>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</si>
  <si>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</si>
  <si>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</si>
  <si>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</si>
  <si>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</si>
  <si>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</si>
  <si>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</si>
  <si>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</si>
  <si>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</si>
  <si>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</si>
  <si>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</si>
  <si>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</si>
  <si>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</si>
  <si>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</si>
  <si>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</si>
  <si>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</si>
  <si>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</si>
  <si>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</si>
  <si>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</si>
  <si>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</si>
  <si>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</si>
  <si>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</si>
  <si>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</si>
  <si>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</si>
  <si>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</si>
  <si>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</si>
  <si>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</si>
  <si>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</si>
  <si>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</si>
  <si>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</si>
  <si>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</si>
  <si>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</si>
  <si>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</si>
  <si>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</si>
  <si>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</si>
  <si>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</si>
  <si>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</si>
  <si>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</si>
  <si>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</si>
  <si>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</si>
  <si>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</si>
  <si>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</si>
  <si>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</si>
  <si>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</si>
  <si>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</si>
  <si>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</si>
  <si>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</si>
  <si>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</si>
  <si>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</si>
  <si>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</si>
  <si>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</si>
  <si>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</si>
  <si>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</si>
  <si>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</si>
  <si>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</si>
  <si>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</si>
  <si>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</si>
  <si>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</si>
  <si>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</si>
  <si>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</si>
  <si>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</si>
  <si>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</si>
  <si>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</si>
  <si>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</si>
  <si>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</si>
  <si>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</si>
  <si>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</si>
  <si>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</si>
  <si>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</si>
  <si>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</si>
  <si>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</si>
  <si>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</si>
  <si>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</si>
  <si>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</si>
  <si>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</si>
  <si>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</si>
  <si>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</si>
  <si>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</si>
  <si>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</si>
  <si>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</si>
  <si>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</si>
  <si>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</si>
  <si>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</si>
  <si>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</si>
  <si>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</si>
  <si>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</si>
  <si>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</si>
  <si>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</si>
  <si>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</si>
  <si>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</si>
  <si>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</si>
  <si>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</si>
  <si>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</si>
  <si>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</si>
  <si>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</si>
  <si>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</si>
  <si>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</si>
  <si>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</si>
  <si>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</si>
  <si>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</si>
  <si>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</si>
  <si>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</si>
  <si>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</si>
  <si>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</si>
  <si>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</si>
  <si>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</si>
  <si>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</si>
  <si>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</si>
  <si>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</si>
  <si>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</si>
  <si>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</si>
  <si>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</si>
  <si>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</si>
  <si>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</si>
  <si>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</si>
  <si>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</si>
  <si>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</si>
  <si>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</si>
  <si>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</si>
  <si>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</si>
  <si>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</si>
  <si>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</si>
  <si>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</si>
  <si>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</si>
  <si>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</si>
  <si>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</si>
  <si>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</si>
  <si>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</si>
  <si>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</si>
  <si>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</si>
  <si>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</si>
  <si>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</si>
  <si>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</si>
  <si>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</si>
  <si>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</si>
  <si>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</si>
  <si>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</si>
  <si>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</si>
  <si>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</si>
  <si>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</si>
  <si>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</si>
  <si>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</si>
  <si>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</si>
  <si>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</si>
  <si>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</si>
  <si>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</si>
  <si>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</si>
  <si>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</si>
  <si>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</si>
  <si>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</si>
  <si>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</si>
  <si>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</si>
  <si>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</si>
  <si>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</si>
  <si>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</si>
  <si>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</si>
  <si>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</si>
  <si>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</si>
  <si>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</si>
  <si>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</si>
  <si>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</si>
  <si>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</si>
  <si>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</si>
  <si>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</si>
  <si>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</si>
  <si>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</si>
  <si>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</si>
  <si>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</si>
  <si>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</si>
  <si>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</si>
  <si>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</si>
  <si>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</si>
  <si>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</si>
  <si>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</si>
  <si>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</si>
  <si>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</si>
  <si>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</si>
  <si>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</si>
  <si>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</si>
  <si>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</si>
  <si>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</si>
  <si>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</si>
  <si>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</si>
  <si>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</si>
  <si>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</si>
  <si>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</si>
  <si>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</si>
  <si>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</si>
  <si>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</si>
  <si>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</si>
  <si>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</si>
  <si>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</si>
  <si>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</si>
  <si>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</si>
  <si>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</si>
  <si>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</si>
  <si>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</si>
  <si>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</si>
  <si>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</si>
  <si>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</si>
  <si>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</si>
  <si>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</si>
  <si>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</si>
  <si>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</si>
  <si>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</si>
  <si>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</si>
  <si>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</si>
  <si>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</si>
  <si>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</si>
  <si>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</si>
  <si>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</si>
  <si>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</si>
  <si>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</si>
  <si>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</si>
  <si>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</si>
  <si>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</si>
  <si>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</si>
  <si>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</si>
  <si>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</si>
  <si>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</si>
  <si>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</si>
  <si>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</si>
  <si>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</si>
  <si>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</si>
  <si>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</si>
  <si>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</si>
  <si>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</si>
  <si>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</si>
  <si>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</si>
  <si>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</si>
  <si>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</si>
  <si>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</si>
  <si>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</si>
  <si>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</si>
  <si>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</si>
  <si>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</si>
  <si>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</si>
  <si>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</si>
  <si>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</si>
  <si>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</si>
  <si>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</si>
  <si>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</si>
  <si>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</si>
  <si>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</si>
  <si>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</si>
  <si>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</si>
  <si>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</si>
  <si>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</si>
  <si>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</si>
  <si>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</si>
  <si>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</si>
  <si>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</si>
  <si>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</si>
  <si>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</si>
  <si>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</si>
  <si>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</si>
  <si>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</si>
  <si>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</si>
  <si>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</si>
  <si>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</si>
  <si>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</si>
  <si>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</si>
  <si>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</si>
  <si>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</si>
  <si>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</si>
  <si>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</si>
  <si>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</si>
  <si>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</si>
  <si>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</si>
  <si>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</si>
  <si>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</si>
  <si>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</si>
  <si>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</si>
  <si>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</si>
  <si>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</si>
  <si>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</si>
  <si>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</si>
  <si>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</si>
  <si>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</si>
  <si>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</si>
  <si>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</si>
  <si>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</si>
  <si>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</si>
  <si>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</si>
  <si>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</si>
  <si>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</si>
  <si>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</si>
  <si>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</si>
  <si>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</si>
  <si>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</si>
  <si>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</si>
  <si>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</si>
  <si>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</si>
  <si>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</si>
  <si>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</si>
  <si>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</si>
  <si>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</si>
  <si>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</si>
  <si>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</si>
  <si>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</si>
  <si>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</si>
  <si>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</si>
  <si>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</si>
  <si>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</si>
  <si>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</si>
  <si>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</si>
  <si>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</si>
  <si>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</si>
  <si>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</si>
  <si>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</si>
  <si>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</si>
  <si>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</si>
  <si>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</si>
  <si>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</si>
  <si>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</si>
  <si>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</si>
  <si>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</si>
  <si>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</si>
  <si>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</si>
  <si>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</si>
  <si>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</si>
  <si>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</si>
  <si>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</si>
  <si>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</si>
  <si>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</si>
  <si>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</si>
  <si>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</si>
  <si>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</si>
  <si>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</si>
  <si>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</si>
  <si>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</si>
  <si>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</si>
  <si>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</si>
  <si>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</si>
  <si>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</si>
  <si>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</si>
  <si>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</si>
  <si>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</si>
  <si>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</si>
  <si>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</si>
  <si>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</si>
  <si>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</si>
  <si>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</si>
  <si>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</si>
  <si>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</si>
  <si>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</si>
  <si>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</si>
  <si>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</si>
  <si>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</si>
  <si>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</si>
  <si>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</si>
  <si>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</si>
  <si>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</si>
  <si>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</si>
  <si>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</si>
  <si>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</si>
  <si>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</si>
  <si>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</si>
  <si>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</si>
  <si>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</si>
  <si>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</si>
  <si>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</si>
  <si>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</si>
  <si>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</si>
  <si>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</si>
  <si>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</si>
  <si>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</si>
  <si>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</si>
  <si>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</si>
  <si>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</si>
  <si>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</si>
  <si>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</si>
  <si>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</si>
  <si>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</si>
  <si>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</si>
  <si>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</si>
  <si>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</si>
  <si>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</si>
  <si>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</si>
  <si>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</si>
  <si>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</si>
  <si>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</si>
  <si>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</si>
  <si>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</si>
  <si>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</si>
  <si>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</si>
  <si>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</si>
  <si>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</si>
  <si>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</si>
  <si>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</si>
  <si>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</si>
  <si>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</si>
  <si>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</si>
  <si>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</si>
  <si>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</si>
  <si>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</si>
  <si>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</si>
  <si>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</si>
  <si>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</si>
  <si>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</si>
  <si>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</si>
  <si>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</si>
  <si>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</si>
  <si>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</si>
  <si>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</si>
  <si>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</si>
  <si>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</si>
  <si>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</si>
  <si>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</si>
  <si>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</si>
  <si>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</si>
  <si>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</si>
  <si>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</si>
  <si>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</si>
  <si>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</si>
  <si>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</si>
  <si>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</si>
  <si>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</si>
  <si>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</si>
  <si>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</si>
  <si>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</si>
  <si>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</si>
  <si>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</si>
  <si>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</si>
  <si>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</si>
  <si>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</si>
  <si>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</si>
  <si>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</si>
  <si>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</si>
  <si>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</si>
  <si>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</si>
  <si>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</si>
  <si>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</si>
  <si>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</si>
  <si>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</si>
  <si>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</si>
  <si>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</si>
  <si>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</si>
  <si>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</si>
  <si>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</si>
  <si>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</si>
  <si>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</si>
  <si>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</si>
  <si>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</si>
  <si>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</si>
  <si>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</si>
  <si>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</si>
  <si>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</si>
  <si>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</si>
  <si>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</si>
  <si>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</si>
  <si>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</si>
  <si>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</si>
  <si>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</si>
  <si>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</si>
  <si>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</si>
  <si>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</si>
  <si>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</si>
  <si>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</si>
  <si>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</si>
  <si>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</si>
  <si>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</si>
  <si>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</si>
  <si>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</si>
  <si>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</si>
  <si>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</si>
  <si>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</si>
  <si>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</si>
  <si>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</si>
  <si>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</si>
  <si>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</si>
  <si>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</si>
  <si>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</si>
  <si>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</si>
  <si>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</si>
  <si>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</si>
  <si>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</si>
  <si>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</si>
  <si>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</si>
  <si>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</si>
  <si>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</si>
  <si>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</si>
  <si>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</si>
  <si>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</si>
  <si>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</si>
  <si>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</si>
  <si>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</si>
  <si>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</si>
  <si>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</si>
  <si>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</si>
  <si>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</si>
  <si>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</si>
  <si>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</si>
  <si>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</si>
  <si>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</si>
  <si>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</si>
  <si>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</si>
  <si>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</si>
  <si>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</si>
  <si>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</si>
  <si>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</si>
  <si>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</si>
  <si>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</si>
  <si>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</si>
  <si>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</si>
  <si>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</si>
  <si>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</si>
  <si>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</si>
  <si>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</si>
  <si>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</si>
  <si>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</si>
  <si>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</si>
  <si>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</si>
  <si>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</si>
  <si>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</si>
  <si>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</si>
  <si>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</si>
  <si>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</si>
  <si>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</si>
  <si>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</si>
  <si>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</si>
  <si>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</si>
  <si>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</si>
  <si>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</si>
  <si>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</si>
  <si>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</si>
  <si>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</si>
  <si>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</si>
  <si>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</si>
  <si>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</si>
  <si>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</si>
  <si>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</si>
  <si>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</si>
  <si>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</si>
  <si>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</si>
  <si>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</si>
  <si>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</si>
  <si>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</si>
  <si>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</si>
  <si>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</si>
  <si>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</si>
  <si>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</si>
  <si>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</si>
  <si>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</si>
  <si>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</si>
  <si>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</si>
  <si>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</si>
  <si>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</si>
  <si>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</si>
  <si>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</si>
  <si>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</si>
  <si>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</si>
  <si>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</si>
  <si>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</si>
  <si>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</si>
  <si>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</si>
  <si>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</si>
  <si>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</si>
  <si>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</si>
  <si>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</si>
  <si>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</si>
  <si>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</si>
  <si>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</si>
  <si>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</si>
  <si>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</si>
  <si>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</si>
  <si>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</si>
  <si>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</si>
  <si>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</si>
  <si>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</si>
  <si>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</si>
  <si>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</si>
  <si>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</si>
  <si>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</si>
  <si>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</si>
  <si>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</si>
  <si>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</si>
  <si>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</si>
  <si>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</si>
  <si>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</si>
  <si>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</si>
  <si>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</si>
  <si>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</si>
  <si>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</si>
  <si>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</si>
  <si>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</si>
  <si>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</si>
  <si>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</si>
  <si>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</si>
  <si>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</si>
  <si>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</si>
  <si>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</si>
  <si>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</si>
  <si>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</si>
  <si>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</si>
  <si>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</si>
  <si>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</si>
  <si>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</si>
  <si>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</si>
  <si>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</si>
  <si>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</si>
  <si>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</si>
  <si>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</si>
  <si>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</si>
  <si>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</si>
  <si>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</si>
  <si>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</si>
  <si>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</si>
  <si>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</si>
  <si>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</si>
  <si>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</si>
  <si>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</si>
  <si>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</si>
  <si>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</si>
  <si>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</si>
  <si>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</si>
  <si>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</si>
  <si>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</si>
  <si>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</si>
  <si>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</si>
  <si>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</si>
  <si>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</si>
  <si>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</si>
  <si>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</si>
  <si>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</si>
  <si>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</si>
  <si>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</si>
  <si>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</si>
  <si>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</si>
  <si>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</si>
  <si>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</si>
  <si>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</si>
  <si>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</si>
  <si>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</si>
  <si>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</si>
  <si>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</si>
  <si>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</si>
  <si>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</si>
  <si>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</si>
  <si>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</si>
  <si>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</si>
  <si>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</si>
  <si>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</si>
  <si>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</si>
  <si>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</si>
  <si>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</si>
  <si>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</si>
  <si>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</si>
  <si>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</si>
  <si>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</si>
  <si>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</si>
  <si>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</si>
  <si>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</si>
  <si>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</si>
  <si>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</si>
  <si>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</si>
  <si>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</si>
  <si>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</si>
  <si>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</si>
  <si>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</si>
  <si>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</si>
  <si>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</si>
  <si>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</si>
  <si>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</si>
  <si>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</si>
  <si>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</si>
  <si>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</si>
  <si>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</si>
  <si>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</si>
  <si>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</si>
  <si>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</si>
  <si>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</si>
  <si>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</si>
  <si>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</si>
  <si>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</si>
  <si>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</si>
  <si>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</si>
  <si>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</si>
  <si>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</si>
  <si>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</si>
  <si>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</si>
  <si>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</si>
  <si>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</si>
  <si>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</si>
  <si>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</si>
  <si>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</si>
  <si>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</si>
  <si>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</si>
  <si>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</si>
  <si>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</si>
  <si>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</si>
  <si>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</si>
  <si>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</si>
  <si>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</si>
  <si>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</si>
  <si>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</si>
  <si>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</si>
  <si>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</si>
  <si>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</si>
  <si>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</si>
  <si>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</si>
  <si>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</si>
  <si>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</si>
  <si>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</si>
  <si>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</si>
  <si>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</si>
  <si>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</si>
  <si>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</si>
  <si>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</si>
  <si>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</si>
  <si>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</si>
  <si>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</si>
  <si>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</si>
  <si>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</si>
  <si>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</si>
  <si>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</si>
  <si>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</si>
  <si>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</si>
  <si>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</si>
  <si>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</si>
  <si>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</si>
  <si>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</si>
  <si>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</si>
  <si>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</si>
  <si>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</si>
  <si>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</si>
  <si>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</si>
  <si>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</si>
  <si>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</si>
  <si>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</si>
  <si>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</si>
  <si>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</si>
  <si>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</si>
  <si>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</si>
  <si>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</si>
  <si>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</si>
  <si>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</si>
  <si>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</si>
  <si>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</si>
  <si>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</si>
  <si>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</si>
  <si>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</si>
  <si>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</si>
  <si>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</si>
  <si>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</si>
  <si>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</si>
  <si>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</si>
  <si>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</si>
  <si>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</si>
  <si>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</si>
  <si>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</si>
  <si>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</si>
  <si>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</si>
  <si>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</si>
  <si>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</si>
  <si>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</si>
  <si>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</si>
  <si>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</si>
  <si>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</si>
  <si>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</si>
  <si>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</si>
  <si>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</si>
  <si>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</si>
  <si>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</si>
  <si>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</si>
  <si>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</si>
  <si>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</si>
  <si>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</si>
  <si>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</si>
  <si>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</si>
  <si>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</si>
  <si>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</si>
  <si>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</si>
  <si>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</si>
  <si>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</si>
  <si>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</si>
  <si>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</si>
  <si>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</si>
  <si>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</si>
  <si>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</si>
  <si>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</si>
  <si>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</si>
  <si>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</si>
  <si>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</si>
  <si>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</si>
  <si>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</si>
  <si>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</si>
  <si>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</si>
  <si>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</si>
  <si>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</si>
  <si>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</si>
  <si>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</si>
  <si>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</si>
  <si>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</si>
  <si>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</si>
  <si>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</si>
  <si>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</si>
  <si>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</si>
  <si>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</si>
  <si>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</si>
  <si>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</si>
  <si>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</si>
  <si>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</si>
  <si>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</si>
  <si>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</si>
  <si>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</si>
  <si>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</si>
  <si>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</si>
  <si>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</si>
  <si>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</si>
  <si>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</si>
  <si>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</si>
  <si>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</si>
  <si>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</si>
  <si>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</si>
  <si>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</si>
  <si>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</si>
  <si>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</si>
  <si>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</si>
  <si>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</si>
  <si>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</si>
  <si>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</si>
  <si>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</si>
  <si>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</si>
  <si>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</si>
  <si>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</si>
  <si>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</si>
  <si>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</si>
  <si>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</si>
  <si>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</si>
  <si>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</si>
  <si>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</si>
  <si>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</si>
  <si>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</si>
  <si>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</si>
  <si>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</si>
  <si>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</si>
  <si>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</si>
  <si>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</si>
  <si>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</si>
  <si>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</si>
  <si>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</si>
  <si>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</si>
  <si>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</si>
  <si>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</si>
  <si>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</si>
  <si>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</si>
  <si>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</si>
  <si>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</si>
  <si>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</si>
  <si>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</si>
  <si>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</si>
  <si>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</si>
  <si>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</si>
  <si>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</si>
  <si>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</si>
  <si>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</si>
  <si>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</si>
  <si>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</si>
  <si>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</si>
  <si>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</si>
  <si>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</si>
  <si>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</si>
  <si>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</si>
  <si>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</si>
  <si>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</si>
  <si>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</si>
  <si>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</si>
  <si>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</si>
  <si>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</si>
  <si>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</si>
  <si>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</si>
  <si>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</si>
  <si>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</si>
  <si>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</si>
  <si>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</si>
  <si>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</si>
  <si>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</si>
  <si>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</si>
  <si>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</si>
  <si>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</si>
  <si>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</si>
  <si>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</si>
  <si>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</si>
  <si>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</si>
  <si>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</si>
  <si>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</si>
  <si>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</si>
  <si>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</si>
  <si>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</si>
  <si>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</si>
  <si>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</si>
  <si>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</si>
  <si>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</si>
  <si>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</si>
  <si>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</si>
  <si>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</si>
  <si>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</si>
  <si>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</si>
  <si>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</si>
  <si>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</si>
  <si>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</si>
  <si>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</si>
  <si>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</si>
  <si>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</si>
  <si>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</si>
  <si>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</si>
  <si>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</si>
  <si>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</si>
  <si>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</si>
  <si>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</si>
  <si>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</si>
  <si>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</si>
  <si>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</si>
  <si>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</si>
  <si>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</si>
  <si>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</si>
  <si>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</si>
  <si>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</si>
  <si>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</si>
  <si>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</si>
  <si>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</si>
  <si>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</si>
  <si>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</si>
  <si>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</si>
  <si>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</si>
  <si>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</si>
  <si>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</si>
  <si>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</si>
  <si>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</si>
  <si>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</si>
  <si>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</si>
  <si>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</si>
  <si>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</si>
  <si>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</si>
  <si>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</si>
  <si>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</si>
  <si>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</si>
  <si>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</si>
  <si>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</si>
  <si>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</si>
  <si>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</si>
  <si>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</si>
  <si>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</si>
  <si>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</si>
  <si>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</si>
  <si>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</si>
  <si>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</si>
  <si>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</si>
  <si>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</si>
  <si>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</si>
  <si>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</si>
  <si>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</si>
  <si>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</si>
  <si>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</si>
  <si>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</si>
  <si>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</si>
  <si>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</si>
  <si>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</si>
  <si>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</si>
  <si>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</si>
  <si>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</si>
  <si>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</si>
  <si>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</si>
  <si>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</si>
  <si>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</si>
  <si>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</si>
  <si>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</si>
  <si>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</si>
  <si>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</si>
  <si>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</si>
  <si>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</si>
  <si>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</si>
  <si>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</si>
  <si>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</si>
  <si>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</si>
  <si>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</si>
  <si>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</si>
  <si>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</si>
  <si>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</si>
  <si>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</si>
  <si>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</si>
  <si>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</si>
  <si>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</si>
  <si>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</si>
  <si>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</si>
  <si>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</si>
  <si>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</si>
  <si>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</si>
  <si>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</si>
  <si>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</si>
  <si>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</si>
  <si>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</si>
  <si>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</si>
  <si>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</si>
  <si>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</si>
  <si>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</si>
  <si>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</si>
  <si>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</si>
  <si>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</si>
  <si>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</si>
  <si>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</si>
  <si>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</si>
  <si>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</si>
  <si>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</si>
  <si>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</si>
  <si>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</si>
  <si>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</si>
  <si>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</si>
  <si>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</si>
  <si>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</si>
  <si>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</si>
  <si>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</si>
  <si>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</si>
  <si>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</si>
  <si>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</si>
  <si>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</si>
  <si>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</si>
  <si>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</si>
  <si>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</si>
  <si>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</si>
  <si>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</si>
  <si>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</si>
  <si>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</si>
  <si>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</si>
  <si>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</si>
  <si>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</si>
  <si>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</si>
  <si>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</si>
  <si>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</si>
  <si>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</si>
  <si>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</si>
  <si>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</si>
  <si>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</si>
  <si>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</si>
  <si>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</si>
  <si>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</si>
  <si>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</si>
  <si>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</si>
  <si>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</si>
  <si>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</si>
  <si>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</si>
  <si>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</si>
  <si>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</si>
  <si>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</si>
  <si>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</si>
  <si>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</si>
  <si>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</si>
  <si>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</si>
  <si>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</si>
  <si>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</si>
  <si>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</si>
  <si>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</si>
  <si>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</si>
  <si>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</si>
  <si>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</si>
  <si>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</si>
  <si>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</si>
  <si>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</si>
  <si>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</si>
  <si>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</si>
  <si>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</si>
  <si>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</si>
  <si>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</si>
  <si>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</si>
  <si>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</si>
  <si>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</si>
  <si>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</si>
  <si>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</si>
  <si>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</si>
  <si>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</si>
  <si>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</si>
  <si>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</si>
  <si>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</si>
  <si>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</si>
  <si>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</si>
  <si>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</si>
  <si>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</si>
  <si>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</si>
  <si>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</si>
  <si>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</si>
  <si>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</si>
  <si>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</si>
  <si>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</si>
  <si>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</si>
  <si>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</si>
  <si>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</si>
  <si>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</si>
  <si>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</si>
  <si>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</si>
  <si>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</si>
  <si>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</si>
  <si>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</si>
  <si>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</si>
  <si>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</si>
  <si>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</si>
  <si>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</si>
  <si>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</si>
  <si>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</si>
  <si>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</si>
  <si>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</si>
  <si>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</si>
  <si>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</si>
  <si>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</si>
  <si>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</si>
  <si>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</si>
  <si>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</si>
  <si>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</si>
  <si>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</si>
  <si>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</si>
  <si>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</si>
  <si>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</si>
  <si>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</si>
  <si>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</si>
  <si>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</si>
  <si>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</si>
  <si>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</si>
  <si>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</si>
  <si>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</si>
  <si>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</si>
  <si>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</si>
  <si>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</si>
  <si>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</si>
  <si>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</si>
  <si>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</si>
  <si>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</si>
  <si>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</si>
  <si>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</si>
  <si>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</si>
  <si>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</si>
  <si>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</si>
  <si>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</si>
  <si>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</si>
  <si>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</si>
  <si>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</si>
  <si>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</si>
  <si>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</si>
  <si>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</si>
  <si>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</si>
  <si>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</si>
  <si>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</si>
  <si>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</si>
  <si>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</si>
  <si>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</si>
  <si>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</si>
  <si>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</si>
  <si>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</si>
  <si>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</si>
  <si>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</si>
  <si>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</si>
  <si>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</si>
  <si>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</si>
  <si>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</si>
  <si>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</si>
  <si>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</si>
  <si>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</si>
  <si>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</si>
  <si>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</si>
  <si>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</si>
  <si>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</si>
  <si>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</si>
  <si>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</si>
  <si>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</si>
  <si>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</si>
  <si>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</si>
  <si>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</si>
  <si>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</si>
  <si>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</si>
  <si>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</si>
  <si>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</si>
  <si>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</si>
  <si>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</si>
  <si>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</si>
  <si>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</si>
  <si>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</si>
  <si>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</si>
  <si>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</si>
  <si>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</si>
  <si>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</si>
  <si>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</si>
  <si>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</si>
  <si>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</si>
  <si>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</si>
  <si>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</si>
  <si>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</si>
  <si>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</si>
  <si>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</si>
  <si>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</si>
  <si>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</si>
  <si>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</si>
  <si>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</si>
  <si>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</si>
  <si>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</si>
  <si>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</si>
  <si>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</si>
  <si>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</si>
  <si>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</si>
  <si>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</si>
  <si>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</si>
  <si>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</si>
  <si>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</si>
  <si>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</si>
  <si>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</si>
  <si>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</si>
  <si>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</si>
  <si>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</si>
  <si>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</si>
  <si>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</si>
  <si>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</si>
  <si>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</si>
  <si>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</si>
  <si>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</si>
  <si>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</si>
  <si>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</si>
  <si>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</si>
  <si>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</si>
  <si>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</si>
  <si>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</si>
  <si>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</si>
  <si>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</si>
  <si>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</si>
  <si>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</si>
  <si>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</si>
  <si>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</si>
  <si>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</si>
  <si>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</si>
  <si>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</si>
  <si>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</si>
  <si>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</si>
  <si>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</si>
  <si>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</si>
  <si>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</si>
  <si>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</si>
  <si>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</si>
  <si>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</si>
  <si>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</si>
  <si>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</si>
  <si>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</si>
  <si>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</si>
  <si>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</si>
  <si>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</si>
  <si>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</si>
  <si>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</si>
  <si>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</si>
  <si>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</si>
  <si>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</si>
  <si>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</si>
  <si>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</si>
  <si>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</si>
  <si>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</si>
  <si>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</si>
  <si>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</si>
  <si>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</si>
  <si>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</si>
  <si>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</si>
  <si>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</si>
  <si>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</si>
  <si>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</si>
  <si>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</si>
  <si>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</si>
  <si>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</si>
  <si>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</si>
  <si>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</si>
  <si>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</si>
  <si>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</si>
  <si>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</si>
  <si>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</si>
  <si>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</si>
  <si>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</si>
  <si>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</si>
  <si>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</si>
  <si>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</si>
  <si>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</si>
  <si>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</si>
  <si>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</si>
  <si>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</si>
  <si>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</si>
  <si>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</si>
  <si>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</si>
  <si>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</si>
  <si>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</si>
  <si>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</si>
  <si>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</si>
  <si>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</si>
  <si>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</si>
  <si>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</si>
  <si>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</si>
  <si>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</si>
  <si>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</si>
  <si>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</si>
  <si>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</si>
  <si>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</si>
  <si>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</si>
  <si>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</si>
  <si>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</si>
  <si>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</si>
  <si>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</si>
  <si>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</si>
  <si>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</si>
  <si>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</si>
  <si>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</si>
  <si>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</si>
  <si>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</si>
  <si>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</si>
  <si>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</si>
  <si>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</si>
  <si>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</si>
  <si>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</si>
  <si>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</si>
  <si>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</si>
  <si>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</si>
  <si>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</si>
  <si>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</si>
  <si>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</si>
  <si>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</si>
  <si>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</si>
  <si>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</si>
  <si>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</si>
  <si>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</si>
  <si>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</si>
  <si>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</si>
  <si>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</si>
  <si>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</si>
  <si>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</si>
  <si>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</si>
  <si>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</si>
  <si>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</si>
  <si>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</si>
  <si>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</si>
  <si>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</si>
  <si>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</si>
  <si>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</si>
  <si>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</si>
  <si>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</si>
  <si>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</si>
  <si>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</si>
  <si>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</si>
  <si>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</si>
  <si>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</si>
  <si>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</si>
  <si>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</si>
  <si>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</si>
  <si>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</si>
  <si>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</si>
  <si>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</si>
  <si>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</si>
  <si>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</si>
  <si>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</si>
  <si>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</si>
  <si>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</si>
  <si>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</si>
  <si>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</si>
  <si>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</si>
  <si>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</si>
  <si>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</si>
  <si>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</si>
  <si>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</si>
  <si>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</si>
  <si>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</si>
  <si>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</si>
  <si>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</si>
  <si>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</si>
  <si>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</si>
  <si>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</si>
  <si>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</si>
  <si>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</si>
  <si>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</si>
  <si>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</si>
  <si>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</si>
  <si>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</si>
  <si>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</si>
  <si>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</si>
  <si>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</si>
  <si>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</si>
  <si>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</si>
  <si>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</si>
  <si>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</si>
  <si>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</si>
  <si>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</si>
  <si>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</si>
  <si>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</si>
  <si>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</si>
  <si>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</si>
  <si>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</si>
  <si>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</si>
  <si>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</si>
  <si>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</si>
  <si>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</si>
  <si>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</si>
  <si>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</si>
  <si>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</si>
  <si>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</si>
  <si>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</si>
  <si>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</si>
  <si>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</si>
  <si>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</si>
  <si>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</si>
  <si>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</si>
  <si>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</si>
  <si>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</si>
  <si>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</si>
  <si>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</si>
  <si>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</si>
  <si>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</si>
  <si>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</si>
  <si>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</si>
  <si>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</si>
  <si>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</si>
  <si>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</si>
  <si>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</si>
  <si>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</si>
  <si>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</si>
  <si>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</si>
  <si>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</si>
  <si>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</si>
  <si>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</si>
  <si>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</si>
  <si>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</si>
  <si>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</si>
  <si>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</si>
  <si>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</si>
  <si>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</si>
  <si>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</si>
  <si>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</si>
  <si>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</si>
  <si>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</si>
  <si>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</si>
  <si>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</si>
  <si>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</si>
  <si>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</si>
  <si>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</si>
  <si>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</si>
  <si>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</si>
  <si>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</si>
  <si>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</si>
  <si>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</si>
  <si>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</si>
  <si>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</si>
  <si>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</si>
  <si>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</si>
  <si>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</si>
  <si>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</si>
  <si>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</si>
  <si>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</si>
  <si>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</si>
  <si>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</si>
  <si>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</si>
  <si>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</si>
  <si>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</si>
  <si>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</si>
  <si>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</si>
  <si>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</si>
  <si>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</si>
  <si>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</si>
  <si>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</si>
  <si>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</si>
  <si>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</si>
  <si>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</si>
  <si>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</si>
  <si>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</si>
  <si>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</si>
  <si>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</si>
  <si>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</si>
  <si>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</si>
  <si>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</si>
  <si>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</si>
  <si>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</si>
  <si>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</si>
  <si>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</si>
  <si>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</si>
  <si>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</si>
  <si>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</si>
  <si>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</si>
  <si>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</si>
  <si>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</si>
  <si>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</si>
  <si>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</si>
  <si>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</si>
  <si>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</si>
  <si>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</si>
  <si>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</si>
  <si>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</si>
  <si>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</si>
  <si>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</si>
  <si>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</si>
  <si>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</si>
  <si>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</si>
  <si>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</si>
  <si>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</si>
  <si>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</si>
  <si>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</si>
  <si>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</si>
  <si>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</si>
  <si>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</si>
  <si>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</si>
  <si>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</si>
  <si>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</si>
  <si>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</si>
  <si>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</si>
  <si>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</si>
  <si>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</si>
  <si>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</si>
  <si>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</si>
  <si>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</si>
  <si>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</si>
  <si>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</si>
  <si>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</si>
  <si>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</si>
  <si>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</si>
  <si>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</si>
  <si>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</si>
  <si>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</si>
  <si>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</si>
  <si>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</si>
  <si>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</si>
  <si>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</si>
  <si>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</si>
  <si>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</si>
  <si>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</si>
  <si>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</si>
  <si>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</si>
  <si>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</si>
  <si>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</si>
  <si>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</si>
  <si>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</si>
  <si>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</si>
  <si>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</si>
  <si>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</si>
  <si>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</si>
  <si>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</si>
  <si>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</si>
  <si>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</si>
  <si>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</si>
  <si>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</si>
  <si>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</si>
  <si>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</si>
  <si>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</si>
  <si>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</si>
  <si>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</si>
  <si>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</si>
  <si>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</si>
  <si>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</si>
  <si>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</si>
  <si>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</si>
  <si>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</si>
  <si>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</si>
  <si>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</si>
  <si>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</si>
  <si>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</si>
  <si>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</si>
  <si>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</si>
  <si>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</si>
  <si>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</si>
  <si>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</si>
  <si>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</si>
  <si>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</si>
  <si>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</si>
  <si>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</si>
  <si>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</si>
  <si>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</si>
  <si>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</si>
  <si>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</si>
  <si>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</si>
  <si>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</si>
  <si>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</si>
  <si>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</si>
  <si>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</si>
  <si>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</si>
  <si>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</si>
  <si>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</si>
  <si>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</si>
  <si>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</si>
  <si>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</si>
  <si>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</si>
  <si>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</si>
  <si>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</si>
  <si>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</si>
  <si>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</si>
  <si>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</si>
  <si>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</si>
  <si>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</si>
  <si>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</si>
  <si>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</si>
  <si>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</si>
  <si>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</si>
  <si>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</si>
  <si>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</si>
  <si>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</si>
  <si>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</si>
  <si>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</si>
  <si>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</si>
  <si>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</si>
  <si>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</si>
  <si>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</si>
  <si>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</si>
  <si>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</si>
  <si>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</si>
  <si>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</si>
  <si>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</si>
  <si>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</si>
  <si>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</si>
  <si>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</si>
  <si>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</si>
  <si>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</si>
  <si>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</si>
  <si>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</si>
  <si>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</si>
  <si>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</si>
  <si>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</si>
  <si>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</si>
  <si>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</si>
  <si>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</si>
  <si>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</si>
  <si>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</si>
  <si>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</si>
  <si>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</si>
  <si>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</si>
  <si>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</si>
  <si>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</si>
  <si>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</si>
  <si>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</si>
  <si>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</si>
  <si>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</si>
  <si>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</si>
  <si>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</si>
  <si>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</si>
  <si>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</si>
  <si>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</si>
  <si>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</si>
  <si>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</si>
  <si>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</si>
  <si>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</si>
  <si>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</si>
  <si>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</si>
  <si>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</si>
  <si>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</si>
  <si>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</si>
  <si>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</si>
  <si>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</si>
  <si>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</si>
  <si>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</si>
  <si>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</si>
  <si>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</si>
  <si>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</si>
  <si>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</si>
  <si>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</si>
  <si>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</si>
  <si>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</si>
  <si>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</si>
  <si>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</si>
  <si>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</si>
  <si>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</si>
  <si>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</si>
  <si>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</si>
  <si>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</si>
  <si>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</si>
  <si>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</si>
  <si>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</si>
  <si>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</si>
  <si>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</si>
  <si>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</si>
  <si>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</si>
  <si>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</si>
  <si>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</si>
  <si>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</si>
  <si>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</si>
  <si>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</si>
  <si>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</si>
  <si>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</si>
  <si>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</si>
  <si>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</si>
  <si>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</si>
  <si>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</si>
  <si>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</si>
  <si>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</si>
  <si>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</si>
  <si>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</si>
  <si>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</si>
  <si>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</si>
  <si>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</si>
  <si>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</si>
  <si>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</si>
  <si>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</si>
  <si>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</si>
  <si>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</si>
  <si>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</si>
  <si>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</si>
  <si>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</si>
  <si>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</si>
  <si>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</si>
  <si>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</si>
  <si>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</si>
  <si>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</si>
  <si>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</si>
  <si>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</si>
  <si>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</si>
  <si>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</si>
  <si>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</si>
  <si>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</si>
  <si>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</si>
  <si>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</si>
  <si>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</si>
  <si>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</si>
  <si>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</si>
  <si>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</si>
  <si>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</si>
  <si>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</si>
  <si>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</si>
  <si>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</si>
  <si>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</si>
  <si>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</si>
  <si>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</si>
  <si>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</si>
  <si>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</si>
  <si>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</si>
  <si>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</si>
  <si>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</si>
  <si>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</si>
  <si>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</si>
  <si>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</si>
  <si>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</si>
  <si>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</si>
  <si>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</si>
  <si>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</si>
  <si>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</si>
  <si>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</si>
  <si>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</si>
  <si>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</si>
  <si>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</si>
  <si>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</si>
  <si>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</si>
  <si>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</si>
  <si>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</si>
  <si>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</si>
  <si>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</si>
  <si>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</si>
  <si>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</si>
  <si>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</si>
  <si>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</si>
  <si>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</si>
  <si>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</si>
  <si>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</si>
  <si>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</si>
  <si>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</si>
  <si>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</si>
  <si>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</si>
  <si>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</si>
  <si>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</si>
  <si>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</si>
  <si>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</si>
  <si>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</si>
  <si>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</si>
  <si>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</si>
  <si>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</si>
  <si>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</si>
  <si>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</si>
  <si>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</si>
  <si>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</si>
  <si>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</si>
  <si>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</si>
  <si>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</si>
  <si>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</si>
  <si>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</si>
  <si>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</si>
  <si>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</si>
  <si>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</si>
  <si>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</si>
  <si>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</si>
  <si>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</si>
  <si>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</si>
  <si>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</si>
  <si>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</si>
  <si>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</si>
  <si>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</si>
  <si>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</si>
  <si>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</si>
  <si>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</si>
  <si>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</si>
  <si>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</si>
  <si>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</si>
  <si>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</si>
  <si>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</si>
  <si>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</si>
  <si>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</si>
  <si>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</si>
  <si>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</si>
  <si>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</si>
  <si>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</si>
  <si>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</si>
  <si>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</si>
  <si>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</si>
  <si>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</si>
  <si>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</si>
  <si>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</si>
  <si>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</si>
  <si>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</si>
  <si>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</si>
  <si>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</si>
  <si>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</si>
  <si>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</si>
  <si>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</si>
  <si>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</si>
  <si>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</si>
  <si>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</si>
  <si>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</si>
  <si>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</si>
  <si>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</si>
  <si>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</si>
  <si>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</si>
  <si>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</si>
  <si>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</si>
  <si>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</si>
  <si>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</si>
  <si>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</si>
  <si>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</si>
  <si>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</si>
  <si>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</si>
  <si>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</si>
  <si>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</si>
  <si>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</si>
  <si>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</si>
  <si>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</si>
  <si>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</si>
  <si>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</si>
  <si>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</si>
  <si>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</si>
  <si>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</si>
  <si>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</si>
  <si>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</si>
  <si>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</si>
  <si>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</si>
  <si>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</si>
  <si>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</si>
  <si>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</si>
  <si>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</si>
  <si>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</si>
  <si>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</si>
  <si>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</si>
  <si>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</si>
  <si>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</si>
  <si>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</si>
  <si>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</si>
  <si>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</si>
  <si>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</si>
  <si>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</si>
  <si>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</si>
  <si>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</si>
  <si>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</si>
  <si>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</si>
  <si>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</si>
  <si>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</si>
  <si>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</si>
  <si>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</si>
  <si>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</si>
  <si>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</si>
  <si>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</si>
  <si>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</si>
  <si>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</si>
  <si>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</si>
  <si>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</si>
  <si>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</si>
  <si>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</si>
  <si>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</si>
  <si>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</si>
  <si>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</si>
  <si>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</si>
  <si>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</si>
  <si>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</si>
  <si>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</si>
  <si>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</si>
  <si>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</si>
  <si>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</si>
  <si>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</si>
  <si>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</si>
  <si>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</si>
  <si>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</si>
  <si>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</si>
  <si>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</si>
  <si>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</si>
  <si>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</si>
  <si>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</si>
  <si>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</si>
  <si>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</si>
  <si>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</si>
  <si>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</si>
  <si>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</si>
  <si>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</si>
  <si>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</si>
  <si>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</si>
  <si>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</si>
  <si>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</si>
  <si>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</si>
  <si>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</si>
  <si>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</si>
  <si>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</si>
  <si>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</si>
  <si>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</si>
  <si>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</si>
  <si>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</si>
  <si>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</si>
  <si>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</si>
  <si>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</si>
  <si>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</si>
  <si>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</si>
  <si>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</si>
  <si>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</si>
  <si>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</si>
  <si>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</si>
  <si>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</si>
  <si>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</si>
  <si>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</si>
  <si>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</si>
  <si>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</si>
  <si>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</si>
  <si>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</si>
  <si>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</si>
  <si>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</si>
  <si>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</si>
  <si>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</si>
  <si>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</si>
  <si>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</si>
  <si>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</si>
  <si>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</si>
  <si>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</si>
  <si>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</si>
  <si>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</si>
  <si>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</si>
  <si>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</si>
  <si>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</si>
  <si>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</si>
  <si>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</si>
  <si>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</si>
  <si>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</si>
  <si>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</si>
  <si>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</si>
  <si>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</si>
  <si>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</si>
  <si>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</si>
  <si>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</si>
  <si>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</si>
  <si>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</si>
  <si>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</si>
  <si>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</si>
  <si>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</si>
  <si>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</si>
  <si>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</si>
  <si>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</si>
  <si>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</si>
  <si>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</si>
  <si>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</si>
  <si>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</si>
  <si>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</si>
  <si>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</si>
  <si>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</si>
  <si>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</si>
  <si>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</si>
  <si>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</si>
  <si>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</si>
  <si>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</si>
  <si>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</si>
  <si>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</si>
  <si>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</si>
  <si>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</si>
  <si>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</si>
  <si>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</si>
  <si>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</si>
  <si>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</si>
  <si>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</si>
  <si>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</si>
  <si>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</si>
  <si>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</si>
  <si>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</si>
  <si>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</si>
  <si>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</si>
  <si>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</si>
  <si>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</si>
  <si>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</si>
  <si>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</si>
  <si>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</si>
  <si>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</si>
  <si>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</si>
  <si>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</si>
  <si>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</si>
  <si>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</si>
  <si>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</si>
  <si>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</si>
  <si>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</si>
  <si>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</si>
  <si>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</si>
  <si>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</si>
  <si>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</si>
  <si>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</si>
  <si>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</si>
  <si>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</si>
  <si>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</si>
  <si>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</si>
  <si>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</si>
  <si>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</si>
  <si>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</si>
  <si>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</si>
  <si>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</si>
  <si>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</si>
  <si>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</si>
  <si>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</si>
  <si>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</si>
  <si>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</si>
  <si>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</si>
  <si>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</si>
  <si>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</si>
  <si>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</si>
  <si>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</si>
  <si>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</si>
  <si>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</si>
  <si>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</si>
  <si>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</si>
  <si>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</si>
  <si>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</si>
  <si>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</si>
  <si>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</si>
  <si>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</si>
  <si>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</si>
  <si>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</si>
  <si>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</si>
  <si>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</si>
  <si>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</si>
  <si>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</si>
  <si>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</si>
  <si>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</si>
  <si>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</si>
  <si>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</si>
  <si>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</si>
  <si>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</si>
  <si>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</si>
  <si>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</si>
  <si>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</si>
  <si>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</si>
  <si>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</si>
  <si>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</si>
  <si>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</si>
  <si>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</si>
  <si>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</si>
  <si>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</si>
  <si>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</si>
  <si>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</si>
  <si>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</si>
  <si>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</si>
  <si>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</si>
  <si>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</si>
  <si>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</si>
  <si>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</si>
  <si>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</si>
  <si>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</si>
  <si>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</si>
  <si>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</si>
  <si>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</si>
  <si>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</si>
  <si>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</si>
  <si>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</si>
  <si>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</si>
  <si>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</si>
  <si>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</si>
  <si>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</si>
  <si>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</si>
  <si>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</si>
  <si>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</si>
  <si>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</si>
  <si>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</si>
  <si>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</si>
  <si>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</si>
  <si>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</si>
  <si>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</si>
  <si>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</si>
  <si>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</si>
  <si>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</si>
  <si>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</si>
  <si>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</si>
  <si>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</si>
  <si>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</si>
  <si>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</si>
  <si>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</si>
  <si>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</si>
  <si>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</si>
  <si>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</si>
  <si>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</si>
  <si>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</si>
  <si>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</si>
  <si>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</si>
  <si>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</si>
  <si>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</si>
  <si>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</si>
  <si>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</si>
  <si>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</si>
  <si>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</si>
  <si>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</si>
  <si>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</si>
  <si>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</si>
  <si>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</si>
  <si>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</si>
  <si>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</si>
  <si>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</si>
  <si>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</si>
  <si>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</si>
  <si>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</si>
  <si>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</si>
  <si>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</si>
  <si>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</si>
  <si>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</si>
  <si>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</si>
  <si>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</si>
  <si>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</si>
  <si>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</si>
  <si>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</si>
  <si>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</si>
  <si>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</si>
  <si>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</si>
  <si>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</si>
  <si>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</si>
  <si>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</si>
  <si>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</si>
  <si>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</si>
  <si>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</si>
  <si>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</si>
  <si>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</si>
  <si>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</si>
  <si>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</si>
  <si>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</si>
  <si>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</si>
  <si>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</si>
  <si>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</si>
  <si>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</si>
  <si>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</si>
  <si>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</si>
  <si>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</si>
  <si>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</si>
  <si>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</si>
  <si>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</si>
  <si>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</si>
  <si>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</si>
  <si>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</si>
  <si>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</si>
  <si>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</si>
  <si>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</si>
  <si>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</si>
  <si>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</si>
  <si>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</si>
  <si>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</si>
  <si>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</si>
  <si>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</si>
  <si>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</si>
  <si>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</si>
  <si>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</si>
  <si>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</si>
  <si>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</si>
  <si>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</si>
  <si>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</si>
  <si>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</si>
  <si>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</si>
  <si>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</si>
  <si>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</si>
  <si>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</si>
  <si>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</si>
  <si>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</si>
  <si>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</si>
  <si>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</si>
  <si>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</si>
  <si>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</si>
  <si>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</si>
  <si>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</si>
  <si>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</si>
  <si>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</si>
  <si>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</si>
  <si>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</si>
  <si>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</si>
  <si>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</si>
  <si>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</si>
  <si>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</si>
  <si>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</si>
  <si>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</si>
  <si>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</si>
  <si>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</si>
  <si>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</si>
  <si>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</si>
  <si>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</si>
  <si>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</si>
  <si>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</si>
  <si>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</si>
  <si>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</si>
  <si>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</si>
  <si>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</si>
  <si>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</si>
  <si>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</si>
  <si>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</si>
  <si>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</si>
  <si>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</si>
  <si>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</si>
  <si>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</si>
  <si>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</si>
  <si>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</si>
  <si>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</si>
  <si>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</si>
  <si>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</si>
  <si>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</si>
  <si>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</si>
  <si>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</si>
  <si>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</si>
  <si>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</si>
  <si>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</si>
  <si>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</si>
  <si>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</si>
  <si>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</si>
  <si>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</si>
  <si>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</si>
  <si>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</si>
  <si>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</si>
  <si>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</si>
  <si>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</si>
  <si>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</si>
  <si>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</si>
  <si>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</si>
  <si>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</si>
  <si>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</si>
  <si>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</si>
  <si>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</si>
  <si>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</si>
  <si>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</si>
  <si>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</si>
  <si>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</si>
  <si>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</si>
  <si>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</si>
  <si>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</si>
  <si>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</si>
  <si>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</si>
  <si>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</si>
  <si>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</si>
  <si>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</si>
  <si>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</si>
  <si>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</si>
  <si>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</si>
  <si>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</si>
  <si>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</si>
  <si>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</si>
  <si>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</si>
  <si>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</si>
  <si>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</si>
  <si>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</si>
  <si>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</si>
  <si>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</si>
  <si>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</si>
  <si>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</si>
  <si>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</si>
  <si>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</si>
  <si>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</si>
  <si>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</si>
  <si>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</si>
  <si>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</si>
  <si>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</si>
  <si>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</si>
  <si>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</si>
  <si>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</si>
  <si>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</si>
  <si>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</si>
  <si>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</si>
  <si>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</si>
  <si>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</si>
  <si>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</si>
  <si>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</si>
  <si>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</si>
  <si>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</si>
  <si>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</si>
  <si>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</si>
  <si>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</si>
  <si>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</si>
  <si>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</si>
  <si>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</si>
  <si>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</si>
  <si>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</si>
  <si>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</si>
  <si>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</si>
  <si>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</si>
  <si>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</si>
  <si>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</si>
  <si>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</si>
  <si>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</si>
  <si>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</si>
  <si>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</si>
  <si>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</si>
  <si>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</si>
  <si>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</si>
  <si>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</si>
  <si>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</si>
  <si>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</si>
  <si>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</si>
  <si>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</si>
  <si>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</si>
  <si>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</si>
  <si>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</si>
  <si>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</si>
  <si>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</si>
  <si>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</si>
  <si>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</si>
  <si>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</si>
  <si>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</si>
  <si>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</si>
  <si>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</si>
  <si>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</si>
  <si>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</si>
  <si>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</si>
  <si>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</si>
  <si>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</si>
  <si>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</si>
  <si>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</si>
  <si>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</si>
  <si>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</si>
  <si>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</si>
  <si>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</si>
  <si>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</si>
  <si>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</si>
  <si>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</si>
  <si>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</si>
  <si>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</si>
  <si>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</si>
  <si>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</si>
  <si>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</si>
  <si>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</si>
  <si>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</si>
  <si>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</si>
  <si>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</si>
  <si>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</si>
  <si>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</si>
  <si>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</si>
  <si>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</si>
  <si>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</si>
  <si>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</si>
  <si>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</si>
  <si>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</si>
  <si>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</si>
  <si>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</si>
  <si>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</si>
  <si>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</si>
  <si>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</si>
  <si>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</si>
  <si>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</si>
  <si>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</si>
  <si>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</si>
  <si>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</si>
  <si>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</si>
  <si>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</si>
  <si>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</si>
  <si>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</si>
  <si>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</si>
  <si>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</si>
  <si>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</si>
  <si>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</si>
  <si>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</si>
  <si>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</si>
  <si>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</si>
  <si>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</si>
  <si>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</si>
  <si>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</si>
  <si>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</si>
  <si>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</si>
  <si>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</si>
  <si>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</si>
  <si>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</si>
  <si>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</si>
  <si>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</si>
  <si>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</si>
  <si>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</si>
  <si>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</si>
  <si>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</si>
  <si>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</si>
  <si>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</si>
  <si>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</si>
  <si>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</si>
  <si>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</si>
  <si>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</si>
  <si>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</si>
  <si>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</si>
  <si>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</si>
  <si>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</si>
  <si>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</si>
  <si>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</si>
  <si>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</si>
  <si>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</si>
  <si>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</si>
  <si>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</si>
  <si>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</si>
  <si>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</si>
  <si>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</si>
  <si>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</si>
  <si>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</si>
  <si>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</si>
  <si>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</si>
  <si>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</si>
  <si>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</si>
  <si>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</si>
  <si>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</si>
  <si>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</si>
  <si>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</si>
  <si>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</si>
  <si>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</si>
  <si>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</si>
  <si>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</si>
  <si>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</si>
  <si>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</si>
  <si>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</si>
  <si>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</si>
  <si>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</si>
  <si>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</si>
  <si>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</si>
  <si>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</si>
  <si>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</si>
  <si>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</si>
  <si>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</si>
  <si>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</si>
  <si>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</si>
  <si>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</si>
  <si>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</si>
  <si>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</si>
  <si>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</si>
  <si>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</si>
  <si>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</si>
  <si>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</si>
  <si>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</si>
  <si>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</si>
  <si>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</si>
  <si>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</si>
  <si>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</si>
  <si>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</si>
  <si>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</si>
  <si>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</si>
  <si>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</si>
  <si>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</si>
  <si>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</si>
  <si>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</si>
  <si>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</si>
  <si>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</si>
  <si>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</si>
  <si>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</si>
  <si>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</si>
  <si>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</si>
  <si>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</si>
  <si>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</si>
  <si>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</si>
  <si>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</si>
  <si>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</si>
  <si>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</si>
  <si>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</si>
  <si>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</si>
  <si>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</si>
  <si>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</si>
  <si>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</si>
  <si>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</si>
  <si>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</si>
  <si>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</si>
  <si>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</si>
  <si>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</si>
  <si>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</si>
  <si>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</si>
  <si>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</si>
  <si>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</si>
  <si>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</si>
  <si>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</si>
  <si>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</si>
  <si>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</si>
  <si>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</si>
  <si>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</si>
  <si>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</si>
  <si>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</si>
  <si>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</si>
  <si>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</si>
  <si>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</si>
  <si>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</si>
  <si>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</si>
  <si>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</si>
  <si>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</si>
  <si>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</si>
  <si>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</si>
  <si>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</si>
  <si>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</si>
  <si>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</si>
  <si>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</si>
  <si>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</si>
  <si>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</si>
  <si>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</si>
  <si>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</si>
  <si>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</si>
  <si>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</si>
  <si>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</si>
  <si>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</si>
  <si>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</si>
  <si>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</si>
  <si>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</si>
  <si>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</si>
  <si>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</si>
  <si>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</si>
  <si>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</si>
  <si>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</si>
  <si>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</si>
  <si>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</si>
  <si>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</si>
  <si>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</si>
  <si>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</si>
  <si>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</si>
  <si>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</si>
  <si>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</si>
  <si>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</si>
  <si>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</si>
  <si>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</si>
  <si>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</si>
  <si>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</si>
  <si>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</si>
  <si>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</si>
  <si>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</si>
  <si>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</si>
  <si>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</si>
  <si>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</si>
  <si>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</si>
  <si>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</si>
  <si>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</si>
  <si>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</si>
  <si>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</si>
  <si>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</si>
  <si>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</si>
  <si>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</si>
  <si>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</si>
  <si>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</si>
  <si>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</si>
  <si>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</si>
  <si>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</si>
  <si>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</si>
  <si>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</si>
  <si>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</si>
  <si>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</si>
  <si>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</si>
  <si>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</si>
  <si>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</si>
  <si>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</si>
  <si>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</si>
  <si>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</si>
  <si>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</si>
  <si>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</si>
  <si>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</si>
  <si>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</si>
  <si>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</si>
  <si>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</si>
  <si>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</si>
  <si>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</si>
  <si>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</si>
  <si>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</si>
  <si>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</si>
  <si>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</si>
  <si>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</si>
  <si>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</si>
  <si>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</si>
  <si>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</si>
  <si>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</si>
  <si>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</si>
  <si>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</si>
  <si>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</si>
  <si>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</si>
  <si>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</si>
  <si>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</si>
  <si>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</si>
  <si>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</si>
  <si>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</si>
  <si>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</si>
  <si>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</si>
  <si>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</si>
  <si>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</si>
  <si>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</si>
  <si>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</si>
  <si>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</si>
  <si>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</si>
  <si>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</si>
  <si>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</si>
  <si>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</si>
  <si>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</si>
  <si>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</si>
  <si>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</si>
  <si>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</si>
  <si>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</si>
  <si>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</si>
  <si>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</si>
  <si>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</si>
  <si>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</si>
  <si>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</si>
  <si>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</si>
  <si>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</si>
  <si>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</si>
  <si>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</si>
  <si>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</si>
  <si>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</si>
  <si>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</si>
  <si>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</si>
  <si>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</si>
  <si>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</si>
  <si>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</si>
  <si>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</si>
  <si>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</si>
  <si>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</si>
  <si>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</si>
  <si>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</si>
  <si>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</si>
  <si>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</si>
  <si>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</si>
  <si>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</si>
  <si>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</si>
  <si>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</si>
  <si>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</si>
  <si>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</si>
  <si>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</si>
  <si>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</si>
  <si>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</si>
  <si>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</si>
  <si>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</si>
  <si>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</si>
  <si>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</si>
  <si>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</si>
  <si>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</si>
  <si>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</si>
  <si>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</si>
  <si>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</si>
  <si>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</si>
  <si>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</si>
  <si>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</si>
  <si>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</si>
  <si>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</si>
  <si>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</si>
  <si>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</si>
  <si>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</si>
  <si>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</si>
  <si>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</si>
  <si>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</si>
  <si>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</si>
  <si>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</si>
  <si>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</si>
  <si>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</si>
  <si>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</si>
  <si>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</si>
  <si>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</si>
  <si>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</si>
  <si>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</si>
  <si>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</si>
  <si>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</si>
  <si>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</si>
  <si>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</si>
  <si>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</si>
  <si>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</si>
  <si>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</si>
  <si>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</si>
  <si>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</si>
  <si>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</si>
  <si>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</si>
  <si>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</si>
  <si>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</si>
  <si>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</si>
  <si>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</si>
  <si>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</si>
  <si>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</si>
  <si>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</si>
  <si>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</si>
  <si>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</si>
  <si>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</si>
  <si>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</si>
  <si>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</si>
  <si>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</si>
  <si>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</si>
  <si>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</si>
  <si>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</si>
  <si>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</si>
  <si>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</si>
  <si>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</si>
  <si>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</si>
  <si>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</si>
  <si>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</si>
  <si>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</si>
  <si>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</si>
  <si>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</si>
  <si>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</si>
  <si>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</si>
  <si>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</si>
  <si>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</si>
  <si>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</si>
  <si>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</si>
  <si>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</si>
  <si>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</si>
  <si>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</si>
  <si>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</si>
  <si>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</si>
  <si>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</si>
  <si>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</si>
  <si>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</si>
  <si>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</si>
  <si>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</si>
  <si>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</si>
  <si>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</si>
  <si>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</si>
  <si>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</si>
  <si>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</si>
  <si>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</si>
  <si>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</si>
  <si>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</si>
  <si>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</si>
  <si>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</si>
  <si>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</si>
  <si>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</si>
  <si>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</si>
  <si>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</si>
  <si>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</si>
  <si>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</si>
  <si>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</si>
  <si>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</si>
  <si>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</si>
  <si>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</si>
  <si>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</si>
  <si>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</si>
  <si>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</si>
  <si>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</si>
  <si>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</si>
  <si>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</si>
  <si>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</si>
  <si>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</si>
  <si>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</si>
  <si>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</si>
  <si>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</si>
  <si>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</si>
  <si>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</si>
  <si>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</si>
  <si>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</si>
  <si>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</si>
  <si>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</si>
  <si>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</si>
  <si>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</si>
  <si>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</si>
  <si>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</si>
  <si>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</si>
  <si>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</si>
  <si>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</si>
  <si>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</si>
  <si>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</si>
  <si>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</si>
  <si>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</si>
  <si>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</si>
  <si>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</si>
  <si>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</si>
  <si>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</si>
  <si>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</si>
  <si>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</si>
  <si>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</si>
  <si>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</si>
  <si>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</si>
  <si>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</si>
  <si>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</si>
  <si>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</si>
  <si>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</si>
  <si>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</si>
  <si>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</si>
  <si>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</si>
  <si>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</si>
  <si>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</si>
  <si>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</si>
  <si>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</si>
  <si>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</si>
  <si>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</si>
  <si>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</si>
  <si>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</si>
  <si>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</si>
  <si>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</si>
  <si>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</si>
  <si>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</si>
  <si>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</si>
  <si>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</si>
  <si>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</si>
  <si>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</si>
  <si>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</si>
  <si>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</si>
  <si>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</si>
  <si>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</si>
  <si>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</si>
  <si>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</si>
  <si>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</si>
  <si>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</si>
  <si>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</si>
  <si>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</si>
  <si>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</si>
  <si>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</si>
  <si>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</si>
  <si>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</si>
  <si>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</si>
  <si>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</si>
  <si>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</si>
  <si>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</si>
  <si>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</si>
  <si>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</si>
  <si>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</si>
  <si>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</si>
  <si>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</si>
  <si>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</si>
  <si>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</si>
  <si>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</si>
  <si>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</si>
  <si>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</si>
  <si>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</si>
  <si>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</si>
  <si>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</si>
  <si>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</si>
  <si>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</si>
  <si>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</si>
  <si>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</si>
  <si>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</si>
  <si>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</si>
  <si>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</si>
  <si>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</si>
  <si>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</si>
  <si>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</si>
  <si>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</si>
  <si>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</si>
  <si>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</si>
  <si>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</si>
  <si>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</si>
  <si>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</si>
  <si>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</si>
  <si>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</si>
  <si>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</si>
  <si>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</si>
  <si>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</si>
  <si>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</si>
  <si>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</si>
  <si>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</si>
  <si>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</si>
  <si>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</si>
  <si>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</si>
  <si>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</si>
  <si>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</si>
  <si>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</si>
  <si>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</si>
  <si>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</si>
  <si>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</si>
  <si>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</si>
  <si>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</si>
  <si>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</si>
  <si>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</si>
  <si>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</si>
  <si>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</si>
  <si>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</si>
  <si>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</si>
  <si>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</si>
  <si>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</si>
  <si>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</si>
  <si>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</si>
  <si>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</si>
  <si>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</si>
  <si>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</si>
  <si>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</si>
  <si>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</si>
  <si>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</si>
  <si>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</si>
  <si>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</si>
  <si>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</si>
  <si>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</si>
  <si>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</si>
  <si>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</si>
  <si>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</si>
  <si>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</si>
  <si>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</si>
  <si>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</si>
  <si>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</si>
  <si>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</si>
  <si>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</si>
  <si>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</si>
  <si>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</si>
  <si>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</si>
  <si>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</si>
  <si>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</si>
  <si>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</si>
  <si>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</si>
  <si>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</si>
  <si>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</si>
  <si>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</si>
  <si>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</si>
  <si>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</si>
  <si>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</si>
  <si>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</si>
  <si>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</si>
  <si>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</si>
  <si>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</si>
  <si>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</si>
  <si>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</si>
  <si>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</si>
  <si>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</si>
  <si>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</si>
  <si>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</si>
  <si>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</si>
  <si>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</si>
  <si>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</si>
  <si>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</si>
  <si>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</si>
  <si>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</si>
  <si>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</si>
  <si>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</si>
  <si>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</si>
  <si>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</si>
  <si>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</si>
  <si>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</si>
  <si>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</si>
  <si>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</si>
  <si>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</si>
  <si>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</si>
  <si>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</si>
  <si>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</si>
  <si>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</si>
  <si>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</si>
  <si>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</si>
  <si>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</si>
  <si>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</si>
  <si>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</si>
  <si>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</si>
  <si>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</si>
  <si>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</si>
  <si>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</si>
  <si>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</si>
  <si>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</si>
  <si>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</si>
  <si>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</si>
  <si>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</si>
  <si>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</si>
  <si>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</si>
  <si>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</si>
  <si>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</si>
  <si>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</si>
  <si>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</si>
  <si>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</si>
  <si>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</si>
  <si>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</si>
  <si>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</si>
  <si>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</si>
  <si>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</si>
  <si>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</si>
  <si>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</si>
  <si>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</si>
  <si>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</si>
  <si>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</si>
  <si>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</si>
  <si>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</si>
  <si>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</si>
  <si>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</si>
  <si>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</si>
  <si>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</si>
  <si>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</si>
  <si>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</si>
  <si>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</si>
  <si>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</si>
  <si>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</si>
  <si>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</si>
  <si>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</si>
  <si>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</si>
  <si>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</si>
  <si>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</si>
  <si>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</si>
  <si>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</si>
  <si>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</si>
  <si>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</si>
  <si>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</si>
  <si>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</si>
  <si>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</si>
  <si>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</si>
  <si>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</si>
  <si>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</si>
  <si>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</si>
  <si>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</si>
  <si>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</si>
  <si>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</si>
  <si>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</si>
  <si>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</si>
  <si>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</si>
  <si>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</si>
  <si>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</si>
  <si>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</si>
  <si>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</si>
  <si>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</si>
  <si>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</si>
  <si>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</si>
  <si>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</si>
  <si>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</si>
  <si>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</si>
  <si>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</si>
  <si>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</si>
  <si>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</si>
  <si>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</si>
  <si>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</si>
  <si>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</si>
  <si>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</si>
  <si>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</si>
  <si>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</si>
  <si>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</si>
  <si>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</si>
  <si>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</si>
  <si>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</si>
  <si>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</si>
  <si>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</si>
  <si>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</si>
  <si>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</si>
  <si>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</si>
  <si>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</si>
  <si>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</si>
  <si>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</si>
  <si>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</si>
  <si>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</si>
  <si>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</si>
  <si>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</si>
  <si>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</si>
  <si>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</si>
  <si>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</si>
  <si>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</si>
  <si>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</si>
  <si>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</si>
  <si>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</si>
  <si>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</si>
  <si>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</si>
  <si>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</si>
  <si>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</si>
  <si>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</si>
  <si>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</si>
  <si>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</si>
  <si>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</si>
  <si>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</si>
  <si>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</si>
  <si>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</si>
  <si>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</si>
  <si>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</si>
  <si>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</si>
  <si>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</si>
  <si>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</si>
  <si>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</si>
  <si>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</si>
  <si>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</si>
  <si>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</si>
  <si>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</si>
  <si>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</si>
  <si>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</si>
  <si>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</si>
  <si>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</si>
  <si>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</si>
  <si>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</si>
  <si>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</si>
  <si>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</si>
  <si>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</si>
  <si>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</si>
  <si>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</si>
  <si>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</si>
  <si>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</si>
  <si>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</si>
  <si>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</si>
  <si>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</si>
  <si>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</si>
  <si>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</si>
  <si>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</si>
  <si>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</si>
  <si>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</si>
  <si>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</si>
  <si>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</si>
  <si>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</si>
  <si>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</si>
  <si>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</si>
  <si>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</si>
  <si>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</si>
  <si>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</si>
  <si>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</si>
  <si>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</si>
  <si>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</si>
  <si>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</si>
  <si>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</si>
  <si>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</si>
  <si>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</si>
  <si>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</si>
  <si>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</si>
  <si>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</si>
  <si>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</si>
  <si>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</si>
  <si>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</si>
  <si>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</si>
  <si>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</si>
  <si>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</si>
  <si>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</si>
  <si>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</si>
  <si>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</si>
  <si>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</si>
  <si>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</si>
  <si>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</si>
  <si>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</si>
  <si>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</si>
  <si>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</si>
  <si>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</si>
  <si>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</si>
  <si>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</si>
  <si>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</si>
  <si>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</si>
  <si>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</si>
  <si>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</si>
  <si>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</si>
  <si>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</si>
  <si>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</si>
  <si>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</si>
  <si>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</si>
  <si>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</si>
  <si>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</si>
  <si>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</si>
  <si>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</si>
  <si>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</si>
  <si>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</si>
  <si>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</si>
  <si>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</si>
  <si>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</si>
  <si>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</si>
  <si>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</si>
  <si>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</si>
  <si>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</si>
  <si>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</si>
  <si>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</si>
  <si>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</si>
  <si>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</si>
  <si>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</si>
  <si>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</si>
  <si>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</si>
  <si>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</si>
  <si>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</si>
  <si>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</si>
  <si>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</si>
  <si>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</si>
  <si>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</si>
  <si>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</si>
  <si>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</si>
  <si>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</si>
  <si>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</si>
  <si>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</si>
  <si>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</si>
  <si>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</si>
  <si>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</si>
  <si>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</si>
  <si>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</si>
  <si>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</si>
  <si>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</si>
  <si>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</si>
  <si>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</si>
  <si>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</si>
  <si>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</si>
  <si>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</si>
  <si>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</si>
  <si>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</si>
  <si>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</si>
  <si>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</si>
  <si>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</si>
  <si>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</si>
  <si>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</si>
  <si>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</si>
  <si>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</si>
  <si>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</si>
  <si>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</si>
  <si>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</si>
  <si>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</si>
  <si>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</si>
  <si>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</si>
  <si>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</si>
  <si>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</si>
  <si>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</si>
  <si>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</si>
  <si>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</si>
  <si>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</si>
  <si>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</si>
  <si>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</si>
  <si>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</si>
  <si>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</si>
  <si>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</si>
  <si>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</si>
  <si>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</si>
  <si>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</si>
  <si>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</si>
  <si>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</si>
  <si>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</si>
  <si>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</si>
  <si>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</si>
  <si>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</si>
  <si>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</si>
  <si>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</si>
  <si>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</si>
  <si>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</si>
  <si>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</si>
  <si>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</si>
  <si>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</si>
  <si>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</si>
  <si>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</si>
  <si>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</si>
  <si>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</si>
  <si>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</si>
  <si>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</si>
  <si>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</si>
  <si>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</si>
  <si>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</si>
  <si>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</si>
  <si>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</si>
  <si>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</si>
  <si>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</si>
  <si>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</si>
  <si>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</si>
  <si>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</si>
  <si>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</si>
  <si>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</si>
  <si>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</si>
  <si>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</si>
  <si>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</si>
  <si>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</si>
  <si>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</si>
  <si>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</si>
  <si>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</si>
  <si>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</si>
  <si>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</si>
  <si>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</si>
  <si>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</si>
  <si>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</si>
  <si>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</si>
  <si>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</si>
  <si>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</si>
  <si>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</si>
  <si>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</si>
  <si>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</si>
  <si>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</si>
  <si>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</si>
  <si>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</si>
  <si>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</si>
  <si>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</si>
  <si>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</si>
  <si>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</si>
  <si>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</si>
  <si>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</si>
  <si>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</si>
  <si>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</si>
  <si>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</si>
  <si>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</si>
  <si>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</si>
  <si>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</si>
  <si>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</si>
  <si>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</si>
  <si>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</si>
  <si>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</si>
  <si>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</si>
  <si>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</si>
  <si>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</si>
  <si>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</si>
  <si>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</si>
  <si>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</si>
  <si>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</si>
  <si>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</si>
  <si>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</si>
  <si>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</si>
  <si>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</si>
  <si>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</si>
  <si>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</si>
  <si>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</si>
  <si>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</si>
  <si>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</si>
  <si>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</si>
  <si>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</si>
  <si>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</si>
  <si>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</si>
  <si>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</si>
  <si>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</si>
  <si>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</si>
  <si>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</si>
  <si>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</si>
  <si>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</si>
  <si>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</si>
  <si>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</si>
  <si>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</si>
  <si>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</si>
  <si>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</si>
  <si>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</si>
  <si>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</si>
  <si>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</si>
  <si>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</si>
  <si>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</si>
  <si>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</si>
  <si>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</si>
  <si>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</si>
  <si>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</si>
  <si>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</si>
  <si>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</si>
  <si>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</si>
  <si>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</si>
  <si>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</si>
  <si>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</si>
  <si>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</si>
  <si>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</si>
  <si>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</si>
  <si>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</si>
  <si>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</si>
  <si>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</si>
  <si>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</si>
  <si>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</si>
  <si>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</si>
  <si>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</si>
  <si>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</si>
  <si>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</si>
  <si>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</si>
  <si>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</si>
  <si>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</si>
  <si>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</si>
  <si>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</si>
  <si>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</si>
  <si>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</si>
  <si>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</si>
  <si>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</si>
  <si>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</si>
  <si>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</si>
  <si>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</si>
  <si>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</si>
  <si>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</si>
  <si>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</si>
  <si>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</si>
  <si>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</si>
  <si>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</si>
  <si>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</si>
  <si>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</si>
  <si>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</si>
  <si>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</si>
  <si>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</si>
  <si>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</si>
  <si>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</si>
  <si>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</si>
  <si>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</si>
  <si>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</si>
  <si>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</si>
  <si>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</si>
  <si>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</si>
  <si>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</si>
  <si>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</si>
  <si>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</si>
  <si>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</si>
  <si>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</si>
  <si>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</si>
  <si>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</si>
  <si>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</si>
  <si>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</si>
  <si>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</si>
  <si>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</si>
  <si>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</si>
  <si>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</si>
  <si>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</si>
  <si>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</si>
  <si>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</si>
  <si>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</si>
  <si>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</si>
  <si>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</si>
  <si>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</si>
  <si>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</si>
  <si>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</si>
  <si>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</si>
  <si>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</si>
  <si>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</si>
  <si>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</si>
  <si>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</si>
  <si>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</si>
  <si>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</si>
  <si>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</si>
  <si>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</si>
  <si>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</si>
  <si>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</si>
  <si>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</si>
  <si>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</si>
  <si>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</si>
  <si>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</si>
  <si>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</si>
  <si>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</si>
  <si>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</si>
  <si>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</si>
  <si>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</si>
  <si>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</si>
  <si>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</si>
  <si>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</si>
  <si>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</si>
  <si>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</si>
  <si>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</si>
  <si>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</si>
  <si>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</si>
  <si>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</si>
  <si>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</si>
  <si>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</si>
  <si>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</si>
  <si>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</si>
  <si>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</si>
  <si>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</si>
  <si>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</si>
  <si>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</si>
  <si>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</si>
  <si>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</si>
  <si>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</si>
  <si>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</si>
  <si>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</si>
  <si>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</si>
  <si>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</si>
  <si>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</si>
  <si>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</si>
  <si>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</si>
  <si>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</si>
  <si>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</si>
  <si>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</si>
  <si>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</si>
  <si>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</si>
  <si>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</si>
  <si>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</si>
  <si>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</si>
  <si>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</si>
  <si>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</si>
  <si>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</si>
  <si>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</si>
  <si>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</si>
  <si>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</si>
  <si>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</si>
  <si>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</si>
  <si>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</si>
  <si>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</si>
  <si>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</si>
  <si>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</si>
  <si>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</si>
  <si>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</si>
  <si>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</si>
  <si>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</si>
  <si>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</si>
  <si>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</si>
  <si>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</si>
  <si>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No PCM</t>
  </si>
  <si>
    <t>ETA 60 min</t>
  </si>
  <si>
    <t>PCM-20251116-00000590</t>
  </si>
  <si>
    <t>5G turned off due to load issue // EM team at site connected PG</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</si>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</sst>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314.39469687500241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0.25996307870809687</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45977.343122800929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45977.343122800929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45977.343122800929</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45977.343122800929</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45977.343122800929</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45977.343122800929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45977.343122800929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45977.343122800929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45977.343122800929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45977.343122800929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45977.343122800929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45977.343122800929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45977.343122800929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45977.343122800929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45977.343122800929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45977.343122800929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45977.343122800929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45977.343122800929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45977.343122800929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45977.343122800929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45977.343122800929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45977.343122800929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45977.343122800929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45977.343122800929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45977.343122800929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45977.343122800929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45977.343122800929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45977.343122800929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45977.343122800929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45977.343122800929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45977.343122800929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45977.343122800929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45977.343122800929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45977.343122800929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45977.343122800929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45977.343122800929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45977.343122800929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45977.343122800929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45977.343122800929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45977.343122800929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45977.343122800929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45977.343122800929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45977.343122800929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45977.343122800929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45977.343122800929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45977.343122800929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45977.343122800929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45977.343122800929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45977.343122800929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45977.343122800929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45977.343122800929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45977.343122800929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45977.343122800929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45977.343122800929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45977.343122800929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45977.343122800929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45977.343122800929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45977.343122800929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45977.343122800929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45977.343122800929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45977.343122800929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45977.343122800929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45977.343122800929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45977.343122800929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45977.343122800929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45977.343122800929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45977.343122800929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45977.343122800929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45977.343122800929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45977.343122800929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45977.343122800929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45977.343122800929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45977.343122800929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45977.343122800929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45977.343122800929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45977.343122800929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45977.343122800929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45977.343122800929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45977.343122800929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45977.343122800929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45977.343122800929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45977.343122800929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45977.343122800929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45977.343122800929</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152.34328483796708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0.90678020833729533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0.62003252314752899</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9" customHeight="1">
      <c r="A6" s="102" t="s">
        <v>39112</v>
      </c>
      <c r="B6" s="18" t="str">
        <f>IFERROR(VLOOKUP(D6,DB!A:K,11,0),"")</f>
        <v>R2</v>
      </c>
      <c r="C6" s="18">
        <v>4</v>
      </c>
      <c r="D6" s="18" t="s">
        <v>19048</v>
      </c>
      <c r="E6" s="103" t="s">
        <v>39021</v>
      </c>
      <c r="F6" s="104">
        <v>45976.932523148149</v>
      </c>
      <c r="G6" s="105">
        <f ca="1">IFERROR(NOW()-F6,"-")</f>
        <v>0.41059965277963784</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6.75" customHeight="1">
      <c r="A7" s="102" t="s">
        <v>39114</v>
      </c>
      <c r="B7" s="18" t="str">
        <f>IFERROR(VLOOKUP(D7,DB!A:K,11,0),"")</f>
        <v>R2</v>
      </c>
      <c r="C7" s="18">
        <v>1</v>
      </c>
      <c r="D7" s="18" t="s">
        <v>25661</v>
      </c>
      <c r="E7" s="103" t="s">
        <v>39021</v>
      </c>
      <c r="F7" s="104">
        <v>45977.018923611111</v>
      </c>
      <c r="G7" s="105">
        <f ca="1">IFERROR(NOW()-F7,"-")</f>
        <v>0.3241991898175911</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3</v>
      </c>
      <c r="D8" s="18" t="s">
        <v>25436</v>
      </c>
      <c r="E8" s="103" t="s">
        <v>39021</v>
      </c>
      <c r="F8" s="104"/>
      <c r="G8" s="105">
        <f ca="1">IFERROR(NOW()-F8,"-")</f>
        <v>45977.343122800929</v>
      </c>
      <c r="H8" s="104"/>
      <c r="I8" s="18" t="str">
        <f>IFERROR(VLOOKUP(D8,DB!A:F,6,0),"")</f>
        <v>SCECO</v>
      </c>
      <c r="J8" s="18" t="str">
        <f>IFERROR(VLOOKUP(D8,DB!A:G,7,0),"")</f>
        <v>Vandalized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1</v>
      </c>
      <c r="D9" s="18" t="s">
        <v>20380</v>
      </c>
      <c r="E9" s="103"/>
      <c r="F9" s="104">
        <v>45977.338773148149</v>
      </c>
      <c r="G9" s="105">
        <f ca="1">IFERROR(NOW()-F9,"-")</f>
        <v>4.3496527796378359E-3</v>
      </c>
      <c r="H9" s="104">
        <v>45977.332939814813</v>
      </c>
      <c r="I9" s="18" t="str">
        <f>IFERROR(VLOOKUP(D9,DB!A:F,6,0),"")</f>
        <v>SCECO</v>
      </c>
      <c r="J9" s="18" t="str">
        <f>IFERROR(VLOOKUP(D9,DB!A:G,7,0),"")</f>
        <v>Good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45977.343122800929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45977.343122800929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45977.343122800929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45977.343122800929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45977.343122800929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45977.343122800929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45977.343122800929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45977.343122800929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45977.343122800929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45977.343122800929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45977.343122800929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45977.343122800929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45977.343122800929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45977.343122800929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45977.343122800929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45977.343122800929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45977.343122800929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45977.343122800929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45977.343122800929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45977.343122800929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45977.343122800929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45977.343122800929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45977.343122800929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45977.343122800929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45977.343122800929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45977.343122800929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45977.343122800929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45977.343122800929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45977.343122800929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45977.343122800929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45977.343122800929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45977.343122800929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45977.343122800929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45977.343122800929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45977.343122800929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45977.343122800929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45977.343122800929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45977.343122800929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45977.343122800929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45977.343122800929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45977.343122800929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45977.343122800929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45977.343122800929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45977.343122800929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45977.343122800929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45977.343122800929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45977.343122800929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45977.343122800929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45977.343122800929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45977.343122800929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45977.343122800929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45977.343122800929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45977.343122800929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45977.343122800929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45977.343122800929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45977.343122800929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45977.343122800929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45977.343122800929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45977.343122800929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45977.343122800929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45977.343122800929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45977.343122800929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45977.343122800929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45977.343122800929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45977.343122800929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45977.343122800929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45977.343122800929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45977.343122800929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45977.343122800929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45977.343122800929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45977.343122800929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45977.343122800929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45977.343122800929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45977.343122800929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45977.343122800929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45977.343122800929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45977.343122800929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45977.343122800929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45977.343122800929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45977.343122800929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45977.343122800929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45977.343122800929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45977.343122800929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45977.343122800929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45977.343122800929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45977.343122800929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45977.343122800929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45977.343122800929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45977.343122800929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45977.343122800929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45977.343122800929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45977.343122800929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45977.343122800929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45977.343122800929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45977.343122800929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45977.343122800929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45977.343122800929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45977.343122800929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45977.343122800929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45977.343122800929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45977.343122800929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45977.343122800929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45977.343122800929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45977.343122800929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45977.343122800929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45977.343122800929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45977.343122800929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45977.343122800929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45977.343122800929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45977.343122800929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45977.343122800929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45977.343122800929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45977.343122800929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45977.343122800929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45977.343122800929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45977.343122800929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45977.343122800929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45977.343122800929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45977.343122800929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45977.343122800929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45977.343122800929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45977.343122800929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45977.343122800929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45977.343122800929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45977.343122800929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45977.343122800929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45977.343122800929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45977.343122800929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45977.343122800929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45977.343122800929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45977.343122800929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45977.343122800929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45977.343122800929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45977.343122800929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45977.343122800929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45977.343122800929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45977.343122800929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45977.343122800929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45977.343122800929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45977.343122800929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45977.343122800929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45977.343122800929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45977.343122800929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45977.343122800929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45977.343122800929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45977.343122800929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45977.343122800929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45977.343122800929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45977.343122800929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45977.343122800929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45977.343122800929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45977.343122800929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45977.343122800929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45977.343122800929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45977.343122800929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45977.343122800929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45977.343122800929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45977.343122800929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45977.343122800929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45977.343122800929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45977.343122800929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45977.343122800929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45977.343122800929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45977.343122800929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45977.343122800929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45977.343122800929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45977.343122800929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45977.343122800929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45977.343122800929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45977.343122800929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45977.343122800929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45977.343122800929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45977.343122800929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45977.343122800929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45977.343122800929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45977.343122800929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45977.343122800929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45977.343122800929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45977.343122800929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45977.343122800929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45977.343122800929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45977.343122800929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45977.343122800929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45977.343122800929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45977.343122800929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45977.343122800929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45977.343122800929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45977.343122800929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45977.343122800929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45977.343122800929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45977.343122800929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45977.343122800929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45977.343122800929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45977.343122800929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45977.343122800929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45977.343122800929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45977.343122800929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45977.343122800929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45977.343122800929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45977.343122800929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45977.343122800929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45977.343122800929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45977.343122800929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45977.343122800929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45977.343122800929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45977.343122800929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45977.343122800929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45977.343122800929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45977.343122800929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45977.343122800929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45977.343122800929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45977.343122800929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45977.343122800929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45977.343122800929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45977.343122800929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45977.343122800929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45977.343122800929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45977.343122800929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45977.343122800929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45977.343122800929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45977.343122800929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45977.343122800929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45977.343122800929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45977.343122800929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45977.343122800929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45977.343122800929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45977.343122800929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45977.343122800929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45977.343122800929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45977.343122800929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45977.343122800929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45977.343122800929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45977.343122800929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45977.343122800929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45977.343122800929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45977.343122800929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45977.343122800929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45977.343122800929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45977.343122800929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45977.343122800929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45977.343122800929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45977.343122800929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45977.343122800929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45977.343122800929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45977.343122800929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45977.343122800929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45977.343122800929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45977.343122800929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45977.343122800929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45977.343122800929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45977.343122800929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45977.343122800929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45977.343122800929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45977.343122800929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45977.343122800929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45977.343122800929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45977.343122800929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45977.343122800929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45977.343122800929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45977.343122800929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45977.343122800929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45977.343122800929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45977.343122800929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45977.343122800929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45977.343122800929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45977.343122800929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45977.343122800929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45977.343122800929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45977.343122800929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45977.343122800929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45977.343122800929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45977.343122800929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45977.343122800929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45977.343122800929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45977.343122800929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45977.343122800929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45977.343122800929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45977.343122800929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45977.343122800929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45977.343122800929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45977.343122800929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45977.343122800929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45977.343122800929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45977.343122800929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45977.343122800929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45977.343122800929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45977.343122800929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45977.343122800929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45977.343122800929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45977.343122800929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45977.343122800929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45977.343122800929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45977.343122800929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45977.343122800929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45977.343122800929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45977.343122800929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45977.343122800929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45977.343122800929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45977.343122800929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45977.343122800929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45977.343122800929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45977.343122800929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45977.343122800929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45977.343122800929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45977.343122800929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45977.343122800929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45977.343122800929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45977.343122800929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45977.343122800929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45977.343122800929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45977.343122800929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45977.343122800929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45977.343122800929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45977.343122800929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45977.343122800929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45977.343122800929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45977.343122800929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45977.343122800929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45977.343122800929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45977.343122800929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45977.343122800929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45977.343122800929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45977.343122800929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45977.343122800929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45977.343122800929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45977.343122800929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45977.343122800929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45977.343122800929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45977.343122800929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45977.343122800929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45977.343122800929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45977.343122800929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45977.343122800929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45977.343122800929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45977.343122800929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45977.343122800929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45977.343122800929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45977.343122800929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45977.343122800929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45977.343122800929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45977.343122800929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45977.343122800929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45977.343122800929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45977.343122800929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45977.343122800929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45977.343122800929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45977.343122800929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45977.343122800929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45977.343122800929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45977.343122800929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45977.343122800929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45977.343122800929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45977.343122800929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45977.343122800929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45977.343122800929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45977.343122800929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45977.343122800929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45977.343122800929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45977.343122800929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45977.343122800929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45977.343122800929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45977.343122800929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45977.343122800929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45977.343122800929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45977.343122800929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45977.343122800929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45977.343122800929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45977.343122800929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45977.343122800929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45977.343122800929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45977.343122800929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45977.343122800929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45977.343122800929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45977.343122800929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45977.343122800929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45977.343122800929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45977.343122800929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45977.343122800929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45977.343122800929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45977.343122800929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45977.343122800929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45977.343122800929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45977.343122800929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45977.343122800929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45977.343122800929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45977.343122800929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45977.343122800929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45977.343122800929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45977.343122800929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45977.343122800929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45977.343122800929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45977.343122800929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45977.343122800929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45977.343122800929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45977.343122800929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45977.343122800929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45977.343122800929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45977.343122800929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45977.343122800929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45977.343122800929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45977.343122800929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45977.343122800929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45977.343122800929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45977.343122800929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45977.343122800929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45977.343122800929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45977.343122800929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45977.343122800929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45977.343122800929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45977.343122800929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45977.343122800929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45977.343122800929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45977.343122800929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45977.343122800929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45977.343122800929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45977.343122800929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45977.343122800929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45977.343122800929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45977.343122800929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45977.343122800929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45977.343122800929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45977.343122800929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45977.343122800929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45977.343122800929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45977.343122800929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45977.343122800929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45977.343122800929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45977.343122800929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45977.343122800929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45977.343122800929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45977.343122800929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45977.343122800929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45977.343122800929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45977.343122800929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45977.343122800929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45977.343122800929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45977.343122800929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45977.343122800929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45977.343122800929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45977.343122800929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45977.343122800929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45977.343122800929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45977.343122800929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45977.343122800929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45977.343122800929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45977.343122800929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45977.343122800929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45977.343122800929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45977.343122800929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45977.343122800929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45977.343122800929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45977.343122800929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45977.343122800929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45977.343122800929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45977.343122800929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45977.343122800929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45977.343122800929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45977.343122800929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45977.343122800929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45977.343122800929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45977.343122800929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45977.343122800929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45977.343122800929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45977.343122800929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45977.343122800929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45977.343122800929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45977.343122800929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45977.343122800929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45977.343122800929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45977.343122800929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45977.343122800929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45977.343122800929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45977.343122800929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45977.343122800929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45977.343122800929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45977.343122800929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45977.343122800929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45977.343122800929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45977.343122800929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45977.343122800929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45977.343122800929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45977.343122800929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45977.343122800929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45977.343122800929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45977.343122800929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45977.343122800929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45977.343122800929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45977.343122800929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45977.343122800929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45977.343122800929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45977.343122800929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45977.343122800929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45977.343122800929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45977.343122800929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45977.343122800929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45977.343122800929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45977.343122800929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45977.343122800929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45977.343122800929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45977.343122800929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45977.343122800929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45977.343122800929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45977.343122800929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45977.343122800929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45977.343122800929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45977.343122800929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45977.343122800929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45977.343122800929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45977.343122800929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45977.343122800929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45977.343122800929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45977.343122800929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45977.343122800929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45977.343122800929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45977.343122800929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45977.343122800929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45977.343122800929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45977.343122800929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45977.343122800929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45977.343122800929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45977.343122800929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45977.343122800929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45977.343122800929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45977.343122800929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45977.343122800929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45977.343122800929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45977.343122800929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45977.343122800929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45977.343122800929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45977.343122800929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45977.343122800929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45977.343122800929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45977.343122800929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45977.343122800929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45977.343122800929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45977.343122800929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45977.343122800929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45977.343122800929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45977.343122800929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45977.343122800929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45977.343122800929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45977.343122800929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45977.343122800929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45977.343122800929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45977.343122800929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45977.343122800929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45977.343122800929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45977.343122800929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45977.343122800929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45977.343122800929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45977.343122800929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45977.343122800929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45977.343122800929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45977.343122800929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45977.343122800929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45977.343122800929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45977.343122800929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45977.343122800929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45977.343122800929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45977.343122800929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45977.343122800929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45977.343122800929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45977.343122800929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45977.343122800929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45977.343122800929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45977.343122800929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45977.343122800929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45977.343122800929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45977.343122800929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45977.343122800929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45977.343122800929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45977.343122800929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45977.343122800929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45977.343122800929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45977.343122800929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45977.343122800929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45977.343122800929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45977.343122800929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45977.343122800929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45977.343122800929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45977.343122800929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45977.343122800929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45977.343122800929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45977.343122800929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45977.343122800929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45977.343122800929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45977.343122800929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45977.343122800929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45977.343122800929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45977.343122800929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45977.343122800929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45977.343122800929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45977.343122800929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45977.343122800929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45977.343122800929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45977.343122800929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45977.343122800929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45977.343122800929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45977.343122800929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45977.343122800929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45977.343122800929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45977.343122800929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45977.343122800929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45977.343122800929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45977.343122800929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45977.343122800929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45977.343122800929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45977.343122800929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45977.343122800929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45977.343122800929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45977.343122800929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45977.343122800929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45977.343122800929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45977.343122800929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45977.343122800929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45977.343122800929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45977.343122800929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45977.343122800929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45977.343122800929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45977.343122800929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45977.343122800929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45977.343122800929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45977.343122800929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45977.343122800929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45977.343122800929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45977.343122800929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45977.343122800929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45977.343122800929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45977.343122800929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45977.343122800929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45977.343122800929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45977.343122800929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45977.343122800929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45977.343122800929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45977.343122800929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45977.343122800929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45977.343122800929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45977.343122800929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45977.343122800929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45977.343122800929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45977.343122800929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45977.343122800929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45977.343122800929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45977.343122800929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45977.343122800929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45977.343122800929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45977.343122800929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45977.343122800929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45977.343122800929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45977.343122800929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45977.343122800929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45977.343122800929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45977.343122800929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45977.343122800929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45977.343122800929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45977.343122800929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45977.343122800929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45977.343122800929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45977.343122800929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45977.343122800929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45977.343122800929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45977.343122800929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45977.343122800929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45977.343122800929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45977.343122800929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45977.343122800929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45977.343122800929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45977.343122800929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45977.343122800929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45977.343122800929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45977.343122800929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45977.343122800929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45977.343122800929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45977.343122800929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45977.343122800929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45977.343122800929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45977.343122800929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45977.343122800929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45977.343122800929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45977.343122800929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45977.343122800929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45977.343122800929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45977.343122800929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45977.343122800929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45977.343122800929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45977.343122800929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45977.343122800929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45977.343122800929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45977.343122800929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45977.343122800929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45977.343122800929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45977.343122800929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45977.343122800929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45977.343122800929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45977.343122800929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45977.343122800929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45977.343122800929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45977.343122800929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45977.343122800929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45977.343122800929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45977.343122800929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45977.343122800929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45977.343122800929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45977.343122800929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45977.343122800929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45977.343122800929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45977.343122800929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45977.343122800929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45977.343122800929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45977.343122800929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45977.343122800929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45977.343122800929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45977.343122800929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45977.343122800929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45977.343122800929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45977.343122800929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45977.343122800929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45977.343122800929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45977.343122800929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45977.343122800929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45977.343122800929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45977.343122800929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45977.343122800929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45977.343122800929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45977.343122800929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45977.343122800929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45977.343122800929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45977.343122800929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45977.343122800929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45977.343122800929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45977.343122800929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45977.343122800929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45977.343122800929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45977.343122800929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45977.343122800929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45977.343122800929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45977.343122800929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45977.343122800929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45977.343122800929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45977.343122800929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45977.343122800929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45977.343122800929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45977.343122800929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45977.343122800929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45977.343122800929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45977.343122800929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45977.343122800929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45977.343122800929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45977.343122800929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45977.343122800929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45977.343122800929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45977.343122800929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45977.343122800929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45977.343122800929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45977.343122800929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45977.343122800929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45977.343122800929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45977.343122800929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45977.343122800929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45977.343122800929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45977.343122800929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45977.343122800929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45977.343122800929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45977.343122800929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45977.343122800929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45977.343122800929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45977.343122800929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45977.343122800929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45977.343122800929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45977.343122800929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45977.343122800929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45977.343122800929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45977.343122800929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45977.343122800929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45977.343122800929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45977.343122800929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45977.343122800929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45977.343122800929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45977.343122800929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45977.343122800929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45977.343122800929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45977.343122800929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45977.343122800929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45977.343122800929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45977.343122800929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45977.343122800929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45977.343122800929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45977.343122800929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45977.343122800929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45977.343122800929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45977.343122800929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45977.343122800929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45977.343122800929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45977.343122800929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45977.343122800929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45977.343122800929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45977.343122800929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45977.343122800929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45977.343122800929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45977.343122800929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45977.343122800929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45977.343122800929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45977.343122800929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45977.343122800929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45977.343122800929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45977.343122800929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45977.343122800929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45977.343122800929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45977.343122800929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45977.343122800929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45977.343122800929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45977.343122800929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45977.343122800929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45977.343122800929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45977.343122800929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45977.343122800929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45977.343122800929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45977.343122800929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45977.343122800929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45977.343122800929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45977.343122800929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45977.343122800929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45977.343122800929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45977.343122800929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45977.343122800929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45977.343122800929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45977.343122800929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45977.343122800929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45977.343122800929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45977.343122800929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45977.343122800929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45977.343122800929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45977.343122800929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45977.343122800929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45977.343122800929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45977.343122800929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45977.343122800929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45977.343122800929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45977.343122800929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45977.343122800929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45977.343122800929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45977.343122800929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45977.343122800929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45977.343122800929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45977.343122800929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45977.343122800929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45977.343122800929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45977.343122800929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45977.343122800929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45977.343122800929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45977.343122800929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45977.343122800929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45977.343122800929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45977.343122800929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45977.343122800929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45977.343122800929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45977.343122800929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45977.343122800929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45977.343122800929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45977.343122800929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45977.343122800929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45977.343122800929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45977.343122800929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45977.343122800929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45977.343122800929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45977.343122800929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45977.343122800929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45977.343122800929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45977.343122800929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45977.343122800929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45977.343122800929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45977.343122800929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45977.343122800929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45977.343122800929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45977.343122800929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45977.343122800929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45977.343122800929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45977.343122800929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45977.343122800929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45977.343122800929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45977.343122800929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45977.343122800929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45977.343122800929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45977.343122800929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45977.343122800929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45977.343122800929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45977.343122800929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45977.343122800929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45977.343122800929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45977.343122800929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45977.343122800929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45977.343122800929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45977.343122800929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45977.343122800929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45977.343122800929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45977.343122800929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45977.343122800929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45977.343122800929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45977.343122800929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45977.343122800929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45977.343122800929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45977.343122800929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45977.343122800929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45977.343122800929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45977.343122800929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45977.343122800929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45977.343122800929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45977.343122800929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45977.343122800929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45977.343122800929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45977.343122800929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45977.343122800929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45977.343122800929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45977.343122800929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45977.343122800929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45977.343122800929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45977.343122800929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45977.343122800929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45977.343122800929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45977.343122800929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45977.343122800929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45977.343122800929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45977.343122800929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45977.343122800929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45977.343122800929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45977.343122800929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45977.343122800929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45977.343122800929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45977.343122800929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45977.343122800929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45977.343122800929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45977.343122800929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45977.343122800929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45977.343122800929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45977.343122800929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45977.343122800929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45977.343122800929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45977.343122800929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45977.343122800929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45977.343122800929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45977.343122800929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45977.343122800929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45977.343122800929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45977.343122800929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45977.343122800929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45977.343122800929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45977.343122800929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45977.343122800929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45977.343122800929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45977.343122800929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45977.343122800929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45977.343122800929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45977.343122800929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45977.343122800929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45977.343122800929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45977.343122800929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45977.343122800929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45977.343122800929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45977.343122800929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45977.343122800929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45977.343122800929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45977.343122800929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45977.343122800929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45977.343122800929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45977.343122800929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45977.343122800929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45977.343122800929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45977.343122800929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45977.343122800929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45977.343122800929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45977.343122800929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45977.343122800929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45977.343122800929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45977.343122800929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45977.343122800929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45977.343122800929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45977.343122800929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45977.343122800929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45977.343122800929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45977.343122800929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45977.343122800929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45977.343122800929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45977.343122800929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45977.343122800929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45977.343122800929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45977.343122800929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45977.343122800929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45977.343122800929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45977.343122800929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45977.343122800929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45977.343122800929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45977.343122800929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45977.343122800929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45977.343122800929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45977.343122800929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45977.343122800929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45977.343122800929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45977.343122800929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45977.343122800929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45977.343122800929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45977.343122800929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45977.343122800929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45977.343122800929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45977.343122800929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45977.343122800929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45977.343122800929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45977.343122800929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45977.343122800929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45977.343122800929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45977.343122800929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45977.343122800929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273.86240520833235</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0.75401377314847196</v>
      </c>
      <c r="H3" s="96">
        <v>45976.583136574074</v>
      </c>
      <c r="I3" s="135" t="str">
        <f>IFERROR(VLOOKUP(D3,DB!A:F,6,0),"")</f>
        <v>SCECO</v>
      </c>
      <c r="J3" s="135" t="str">
        <f>IFERROR(VLOOKUP(D3,DB!A:G,7,0),"")</f>
        <v>Dead</v>
      </c>
      <c r="K3" s="98" t="s">
        <v>39123</v>
      </c>
      <c r="L3" s="92" t="str">
        <f>IFERROR(VLOOKUP(D3,DB!A:I,9,0),"")</f>
        <v>Latis</v>
      </c>
    </row>
    <row r="4" spans="1:16" ht="15" customHeight="1">
      <c r="A4" s="135"/>
      <c r="B4" s="135" t="str">
        <f>IFERROR(VLOOKUP(D4,DB!A:K,11,0),"")</f>
        <v/>
      </c>
      <c r="C4" s="94"/>
      <c r="D4" s="92"/>
      <c r="E4" s="95"/>
      <c r="F4" s="96"/>
      <c r="G4" s="97">
        <f ca="1">IFERROR(NOW()-F4,"")</f>
        <v>45977.343122569444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45977.343122569444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45977.343122569444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45977.343122800929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45977.343122800929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45977.343122800929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45977.343122800929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45977.343122800929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45977.343122800929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45977.343122800929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45977.343122800929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45977.343122800929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45977.343122800929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45977.343122800929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45977.343122800929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45977.343122800929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45977.343122800929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45977.343122800929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45977.343122800929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45977.343122800929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45977.343122800929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45977.343122800929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45977.343122800929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45977.343122800929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45977.343122800929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45977.343122800929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45977.343122800929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45977.343122800929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45977.343122800929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45977.343122800929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45977.343122800929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45977.343122800929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45977.343122800929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45977.343122800929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45977.343122800929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45977.343122800929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45977.343122800929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45977.343122800929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45977.343122800929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45977.343122800929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45977.343122800929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45977.343122800929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45977.343122800929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45977.343122800929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45977.343122800929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45977.343122800929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45977.343122800929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45977.343122800929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45977.343122800929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45977.343122800929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45977.343122800929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45977.343122800929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45977.343122800929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45977.343122800929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45977.343122800929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45977.343122800929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45977.343122800929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45977.343122800929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45977.343122800929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45977.343122800929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45977.343122800929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45977.343122800929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45977.343122800929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45977.343122800929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45977.343122800929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45977.343122800929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45977.343122800929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45977.343122800929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45977.343122800929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45977.343122800929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45977.343122800929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45977.343122800929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45977.343122800929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45977.343122800929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45977.343122800929</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85.511062615740229</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51.154245486111904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28.682011689816136</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ca="1">IFERROR(NOW()-F5,"")</f>
        <v>8.4945230324083241</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26" ca="1" si="2">IFERROR(NOW()-F6,"")</f>
        <v>0.3336436342651723</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24"/>
      <c r="E7" s="124"/>
      <c r="F7" s="124"/>
      <c r="G7" s="126">
        <f t="shared" ca="1" si="2"/>
        <v>45977.343122800929</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45977.343122800929</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45977.343122800929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45977.343122800929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45977.343122800929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45977.343122800929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45977.343122800929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45977.343122800929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45977.343122800929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45977.343122800929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45977.343122800929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45977.343122800929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45977.343122800929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45977.343122800929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45977.343122800929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45977.343122800929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45977.343122800929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45977.343122800929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45977.343122800929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45977.343122800929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45977.343122800929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45977.343122800929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45977.343122800929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45977.343122800929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45977.343122800929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45977.343122800929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45977.343122800929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45977.343122800929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45977.343122800929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45977.343122800929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45977.343122800929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45977.343122800929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45977.343122800929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45977.343122800929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45977.343122800929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45977.343122800929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45977.343122800929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45977.343122800929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45977.343122800929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45977.343122800929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45977.343122800929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45977.343122800929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45977.343122800929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45977.343122800929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45977.343122800929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45977.343122800929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45977.343122800929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45977.343122800929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45977.343122800929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45977.343122800929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45977.343122800929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45977.343122800929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45977.343122800929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45977.343122800929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45977.343122800929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45977.343122800929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45977.343122800929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45977.343122800929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45977.343122800929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45977.343122800929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45977.343122800929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45977.343122800929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45977.343122800929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45977.343122800929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45977.343122800929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45977.343122800929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45977.343122800929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45977.343122800929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45977.343122800929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45977.343122800929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45977.343122800929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45977.343122800929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45977.343122800929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45977.343122800929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45977.343122800929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45977.343122800929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45977.343122800929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45977.343122800929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45977.343122800929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45977.343122800929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45977.343122800929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45977.343122800929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45977.343122800929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45977.343122800929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45977.343122800929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45977.343122800929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45977.343122800929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45977.343122800929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45977.343122800929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45977.343122800929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45977.343122800929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45977.343122800929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45977.343122800929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45977.343122800929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45977.343122800929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45977.343122800929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45977.343122800929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45977.343122800929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45977.343122800929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45977.343122800929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45977.343122800929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45977.343122800929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45977.343122800929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45977.343122800929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45977.343122800929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45977.343122800929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45977.343122800929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45977.343122800929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45977.343122800929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45977.343122800929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45977.343122800929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45977.343122800929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45977.343122800929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45977.343122800929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45977.343122800929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45977.343122800929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45977.343122800929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45977.343122800929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45977.343122800929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45977.343122800929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45977.343122800929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45977.343122800929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45977.343122800929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45977.343122800929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45977.343122800929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45977.343122800929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45977.343122800929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45977.343122800929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45977.343122800929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45977.343122800929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45977.343122800929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45977.343122800929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45977.343122800929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45977.343122800929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45977.343122800929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45977.343122800929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45977.343122800929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45977.343122800929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45977.343122800929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45977.343122800929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45977.343122800929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45977.343122800929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45977.343122800929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45977.343122800929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45977.343122800929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45977.343122800929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45977.343122800929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45977.343122800929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45977.343122800929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45977.343122800929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45977.343122800929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45977.343122800929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45977.343122800929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45977.343122800929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45977.343122800929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45977.343122800929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45977.343122800929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45977.343122800929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45977.343122800929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45977.343122800929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45977.343122800929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45977.343122800929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45977.343122800929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45977.343122800929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45977.343122800929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45977.343122800929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45977.343122800929</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0" ca="1" si="0">IFERROR(NOW()-F2,"-")</f>
        <v>45977.343122800929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45977.343122800929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45977.343122800929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45977.343122800929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45977.343122800929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45977.343122800929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45977.343122800929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45977.343122800929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45977.343122800929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45977.343122800929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45977.343122800929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45977.343122800929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45977.343122800929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45977.343122800929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45977.343122800929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45977.343122800929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45977.343122800929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45977.343122800929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45977.343122800929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45977.343122800929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45977.343122800929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45977.343122800929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45977.343122800929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45977.343122800929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45977.343122800929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45977.343122800929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45977.343122800929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45977.343122800929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45977.343122800929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45977.343122800929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45977.343122800929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45977.343122800929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45977.343122800929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45977.343122800929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45977.343122800929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45977.343122800929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45977.343122800929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45977.343122800929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45977.343122800929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45977.343122800929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45977.343122800929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45977.343122800929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45977.343122800929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45977.343122800929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45977.343122800929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45977.343122800929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45977.343122800929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45977.343122800929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45977.343122800929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45977.343122800929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45977.343122800929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45977.343122800929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45977.343122800929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45977.343122800929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45977.343122800929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45977.343122800929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45977.343122800929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45977.343122800929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45977.343122800929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45977.343122800929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45977.343122800929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45977.343122800929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45977.343122800929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45977.343122800929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45977.343122800929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45977.343122800929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45977.343122800929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45977.343122800929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45977.343122800929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45977.343122800929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45977.343122800929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45977.343122800929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45977.343122800929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45977.343122800929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45977.343122800929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45977.343122800929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45977.343122800929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45977.343122800929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45977.343122800929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45977.343122800929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45977.343122800929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45977.343122800929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45977.343122800929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45977.343122800929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45977.343122800929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45977.343122800929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45977.343122800929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45977.343122800929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45977.343122800929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45977.343122800929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45977.343122800929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45977.343122800929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45977.343122800929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45977.343122800929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45977.343122800929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45977.343122800929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45977.343122800929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45977.343122800929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45977.343122800929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45977.343122800929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45977.343122800929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45977.343122800929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45977.343122800929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45977.343122800929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45977.343122800929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45977.343122800929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45977.343122800929</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2025-11-16T05:16:42Z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